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00FF5A8-6302-498B-8EA7-E8C4DB5D939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72" i="1" l="1"/>
  <c r="I68" i="1" l="1"/>
  <c r="I73" i="1"/>
  <c r="I71" i="1"/>
  <c r="I18" i="1"/>
  <c r="I15" i="1"/>
  <c r="I45" i="1"/>
  <c r="I12" i="1" l="1"/>
  <c r="I14" i="1"/>
  <c r="I41" i="1"/>
  <c r="I62" i="1"/>
  <c r="I59" i="1"/>
  <c r="I69" i="1"/>
  <c r="I58" i="1"/>
  <c r="I9" i="1"/>
  <c r="I63" i="1" l="1"/>
  <c r="I66" i="1"/>
  <c r="I65" i="1"/>
  <c r="I64" i="1"/>
  <c r="I70" i="1" l="1"/>
  <c r="I43" i="1" l="1"/>
  <c r="I42" i="1"/>
  <c r="I44" i="1"/>
  <c r="I35" i="1"/>
  <c r="I74" i="1" l="1"/>
</calcChain>
</file>

<file path=xl/sharedStrings.xml><?xml version="1.0" encoding="utf-8"?>
<sst xmlns="http://schemas.openxmlformats.org/spreadsheetml/2006/main" count="207" uniqueCount="172">
  <si>
    <t>Općina Kistanje, Trg sv.Nikole 5,22305 Kistanje</t>
  </si>
  <si>
    <t>Red.br.</t>
  </si>
  <si>
    <t xml:space="preserve">Naziv </t>
  </si>
  <si>
    <t>OIB:</t>
  </si>
  <si>
    <t xml:space="preserve">Adresa </t>
  </si>
  <si>
    <t>Broj računa</t>
  </si>
  <si>
    <t>Banka</t>
  </si>
  <si>
    <r>
      <t xml:space="preserve">Isplaćeni 
       Iznos              </t>
    </r>
    <r>
      <rPr>
        <sz val="10"/>
        <color indexed="8"/>
        <rFont val="Times New Roman"/>
        <family val="1"/>
        <charset val="238"/>
      </rPr>
      <t>(u eurima)</t>
    </r>
  </si>
  <si>
    <t xml:space="preserve"> UKUPNO   ISPLAĆENO        (u eurima)</t>
  </si>
  <si>
    <t>Napomena</t>
  </si>
  <si>
    <t>1.</t>
  </si>
  <si>
    <t>Katolička crkva, Župa Prikazanja BDM u Kistanjama</t>
  </si>
  <si>
    <t>Trg sv.Nikole 4, Kistanje</t>
  </si>
  <si>
    <t>HR6723400091110882017</t>
  </si>
  <si>
    <t>PBZ</t>
  </si>
  <si>
    <t>3.</t>
  </si>
  <si>
    <t>SPC, Srpska pravoslavna Parohija Kistanjska</t>
  </si>
  <si>
    <t>Trg Petra Preradovića 19,
Kistanje</t>
  </si>
  <si>
    <t>HR5024020061100413106</t>
  </si>
  <si>
    <t>Erste banka</t>
  </si>
  <si>
    <t>2.</t>
  </si>
  <si>
    <t>Vijeće srpske nacionalne manjine Općine Kistanje</t>
  </si>
  <si>
    <t>Trg Petra Preradovića 1, Kistanje</t>
  </si>
  <si>
    <t>HR7624070001100619952</t>
  </si>
  <si>
    <t>OTP</t>
  </si>
  <si>
    <t>Zagrebačka 
banka</t>
  </si>
  <si>
    <t>Srpsko kulturno društvo
 "Prosvjeta",Zagreb</t>
  </si>
  <si>
    <t>OSNOVNA ŠKOLA KISTANJE</t>
  </si>
  <si>
    <t>Dr.Franje Tuđmana 80, Kistanje</t>
  </si>
  <si>
    <t>HR4323900011800015002</t>
  </si>
  <si>
    <t>HPB</t>
  </si>
  <si>
    <t>Nogometni klub Janjevo iz Kistanja</t>
  </si>
  <si>
    <t>Ulica A.Starčevića bb, Kistanje</t>
  </si>
  <si>
    <t>HR0624070001100570675</t>
  </si>
  <si>
    <t>Sport</t>
  </si>
  <si>
    <t>Kultura</t>
  </si>
  <si>
    <t xml:space="preserve">SPC, Srpski pravoslavni Manastir u Oćestovu
</t>
  </si>
  <si>
    <t>HR8824020061100648908</t>
  </si>
  <si>
    <t>SPC,Crkvena Općina Đevrske</t>
  </si>
  <si>
    <t>GRADSKO DRUŠTVO CRVENOG KRIŽA -KNIN</t>
  </si>
  <si>
    <t>HR9023400091100010619</t>
  </si>
  <si>
    <t>Ulica dr.F. Tuđmana 101, Kistanje</t>
  </si>
  <si>
    <t>Hrvatska gorska služba 
spašavanja, HGSS stanica
 Šibenik</t>
  </si>
  <si>
    <t>Put tvornice 33,
Šibenik</t>
  </si>
  <si>
    <t>HR 5523900011199004338</t>
  </si>
  <si>
    <t>Udruga za djecu i mlade "Čarobni svijet"</t>
  </si>
  <si>
    <t>I.Meštrovića 21 ,Knin</t>
  </si>
  <si>
    <t>HR1724070001100501704</t>
  </si>
  <si>
    <t>Udruga"Žene kosovske doline"</t>
  </si>
  <si>
    <t xml:space="preserve">OB "Hrvatski ponos"Knin
</t>
  </si>
  <si>
    <t>Kralja Svetoslava
 Suronje 12,
22 300 Knin</t>
  </si>
  <si>
    <t>Berislavićeva 10,
10 000 Zagreb</t>
  </si>
  <si>
    <t>HR3324020061100996867</t>
  </si>
  <si>
    <t>Riđane centar 84,
22 300 Knin</t>
  </si>
  <si>
    <t>HR6324020061100653723</t>
  </si>
  <si>
    <t>Domagojeva 12,
22 300 Knin</t>
  </si>
  <si>
    <t>HR6724020061100280589</t>
  </si>
  <si>
    <t>4.</t>
  </si>
  <si>
    <t>6.</t>
  </si>
  <si>
    <t>UKUPNO:</t>
  </si>
  <si>
    <t>Đevrske 122,
22 305 Kistanje</t>
  </si>
  <si>
    <t xml:space="preserve">HR84 2402006 1100579043 </t>
  </si>
  <si>
    <t>HR 41 23900011199003232</t>
  </si>
  <si>
    <t>Udruga"Kistanjski zalasci sunca"</t>
  </si>
  <si>
    <t>HR9623600001103032202</t>
  </si>
  <si>
    <t>HR1023600001102659912</t>
  </si>
  <si>
    <t>Udruga "ZvoniMir"</t>
  </si>
  <si>
    <t>Datum isplate:</t>
  </si>
  <si>
    <t>Eko udruga "Jelenje vode",
Jakovlje</t>
  </si>
  <si>
    <t>Srpska pravoslavna Bogoslovija
 Sveta Tri Jerarha u Manastiru
 Krka</t>
  </si>
  <si>
    <t>Nikole Tesle 45,
 22 305 Kistanje</t>
  </si>
  <si>
    <t xml:space="preserve"> Raifeisenbank </t>
  </si>
  <si>
    <t xml:space="preserve">HR3424840081101075158 </t>
  </si>
  <si>
    <t>Školska 1-Kraljev vrh,
 10 297 Jakovlje</t>
  </si>
  <si>
    <t>oo976172875</t>
  </si>
  <si>
    <t xml:space="preserve">Krnete 6, 
22 305 Kistanje,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</si>
  <si>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</si>
  <si>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</si>
  <si>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</si>
  <si>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</si>
  <si>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</si>
  <si>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</si>
  <si>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</si>
  <si>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</si>
  <si>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</si>
  <si>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</si>
  <si>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</si>
  <si>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</si>
  <si>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</si>
  <si>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</si>
  <si>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</si>
  <si>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</si>
  <si>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</si>
  <si>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Udruga"VERIGE"Kistanje</t>
  </si>
  <si>
    <t>Bjelanovići 16,
22 305 Kistanje</t>
  </si>
  <si>
    <t>HR2823600001102784233</t>
  </si>
  <si>
    <t>HR0223400091410760530</t>
  </si>
  <si>
    <t>Avenija Gojka Šuška 1, 10 000 Zagreb
Dr. Franje Tuđmana 4,
22 300 Knin</t>
  </si>
  <si>
    <t>Fra Filipa Grabovca 1, 22 300 Knin</t>
  </si>
  <si>
    <t>Oćestovo 19,
 22 300 Knin</t>
  </si>
  <si>
    <t>Udruga "Prvi hrvatski redarstvenik- Podružnica Šibensko-kninske županije</t>
  </si>
  <si>
    <t>POPIS KORISNIKA SPONZORSTAVA I DONACIJA I OSTALIH ISPLATA OPĆINE KISTANJE ZA RAZDOBLJE SIJEČANJ-PROSINAC 2025.G.</t>
  </si>
  <si>
    <t>08.05.2025.</t>
  </si>
  <si>
    <t>04.12.2025.</t>
  </si>
  <si>
    <t>23.12.2025.</t>
  </si>
  <si>
    <t>29.04.2025.</t>
  </si>
  <si>
    <t>12.12.2025.</t>
  </si>
  <si>
    <t>03.12.2025.</t>
  </si>
  <si>
    <t>10.09.2025.</t>
  </si>
  <si>
    <t>12.08.2025.</t>
  </si>
  <si>
    <t>29.08.2025.</t>
  </si>
  <si>
    <t>13.02.2025.</t>
  </si>
  <si>
    <t>06.08.2025.</t>
  </si>
  <si>
    <t>10.07.2025.</t>
  </si>
  <si>
    <t>11.04.2025.</t>
  </si>
  <si>
    <t>11.07.2025.</t>
  </si>
  <si>
    <t>18.06.2025.</t>
  </si>
  <si>
    <t>Udruga specijalne jedinice policije u obrani domovine MUP-a RH</t>
  </si>
  <si>
    <t>Stjepana Marijanovića 2, Slavonski Brod</t>
  </si>
  <si>
    <t>HR6423400091110754322</t>
  </si>
  <si>
    <t>03.06.2025.</t>
  </si>
  <si>
    <t>21.05.2025.</t>
  </si>
  <si>
    <t>26.02.2025.</t>
  </si>
  <si>
    <t>24.01.2025.</t>
  </si>
  <si>
    <t>09.01.2025.</t>
  </si>
  <si>
    <t>02.04.2025.</t>
  </si>
  <si>
    <t>08.01.2025.</t>
  </si>
  <si>
    <t>02.12.2025.</t>
  </si>
  <si>
    <t>11.11.2025.</t>
  </si>
  <si>
    <t>03.10.2025.</t>
  </si>
  <si>
    <t>16.09.2025.</t>
  </si>
  <si>
    <t>08.09.2025.</t>
  </si>
  <si>
    <t>02.05.2025.</t>
  </si>
  <si>
    <t>03.03.2025.</t>
  </si>
  <si>
    <t>31.03.2025.</t>
  </si>
  <si>
    <t>HR7623900011101507320</t>
  </si>
  <si>
    <t>Dr. Franje Tuđmana 25,
 Kistanje</t>
  </si>
  <si>
    <t>17.10.2025.</t>
  </si>
  <si>
    <t>DVD "Sveti Juraj" Kistanje</t>
  </si>
  <si>
    <t>14.07.2025.</t>
  </si>
  <si>
    <t>03.02.2025.</t>
  </si>
  <si>
    <t>01.04.2025.</t>
  </si>
  <si>
    <t>03.07.2025.</t>
  </si>
  <si>
    <t>04.07.2025.</t>
  </si>
  <si>
    <t>5.</t>
  </si>
  <si>
    <t>19.08.2025.</t>
  </si>
  <si>
    <t>23.</t>
  </si>
  <si>
    <t>Kistanje, 29.veljače 2026.g.</t>
  </si>
  <si>
    <t>25.</t>
  </si>
  <si>
    <t>VSNM ŠKŽ</t>
  </si>
  <si>
    <t>09.04.2025.</t>
  </si>
  <si>
    <t>28.10.2025.</t>
  </si>
  <si>
    <t>Boćarski klub Smrdelje</t>
  </si>
  <si>
    <t>Smrdelje 122, 22305 Kistanje</t>
  </si>
  <si>
    <t>HR6124020061101227611</t>
  </si>
  <si>
    <t>Društvo Janjevo 1303 Kistanje</t>
  </si>
  <si>
    <t>HR4824070001100400557</t>
  </si>
  <si>
    <t>HR8024070001100370978</t>
  </si>
  <si>
    <t>Zavod za hitnu medicinu ŠKŽ</t>
  </si>
  <si>
    <t>Narodnog preporoda 1,
 22000 Šibenik </t>
  </si>
  <si>
    <t>26.</t>
  </si>
  <si>
    <t>15.04.2025.</t>
  </si>
  <si>
    <t>18.02.2025.</t>
  </si>
  <si>
    <t>07.05.2025.</t>
  </si>
  <si>
    <t>02.06.2025.</t>
  </si>
  <si>
    <t>17.11.2025.</t>
  </si>
  <si>
    <t>UDRUGA "POSLOVNIH ŽENAKRUG" Šibenik</t>
  </si>
  <si>
    <t>Biskupa Jerolima Milete 31, Šibenik</t>
  </si>
  <si>
    <t>HR6024840081135180957</t>
  </si>
  <si>
    <t>RBA</t>
  </si>
  <si>
    <t>07.11.2025.</t>
  </si>
  <si>
    <r>
      <t xml:space="preserve">Program PREDŠKOLE u iznosu od 10.625,29 eura, ostalo donacija za kupnju </t>
    </r>
    <r>
      <rPr>
        <sz val="10"/>
        <color theme="1"/>
        <rFont val="Times New Roman"/>
        <family val="1"/>
        <charset val="238"/>
      </rPr>
      <t>multifunkcijski uređaj-HP laser jet pro 4102dw</t>
    </r>
    <r>
      <rPr>
        <b/>
        <sz val="10"/>
        <color theme="1"/>
        <rFont val="Times New Roman"/>
        <family val="1"/>
        <charset val="238"/>
      </rPr>
      <t xml:space="preserve">, u iznosu od 360,05 eura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</si>
</sst>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color rgb="FF00000A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10" xfId="0" applyFont="1" applyFill="1" applyBorder="1" applyAlignment="1">
      <alignment wrapText="1"/>
    </xf>
    <xf numFmtId="0" fontId="11" fillId="0" borderId="10" xfId="0" applyFont="1" applyBorder="1" applyAlignment="1"/>
    <xf numFmtId="0" fontId="11" fillId="0" borderId="10" xfId="0" applyFont="1" applyBorder="1" applyAlignment="1">
      <alignment wrapText="1"/>
    </xf>
    <xf numFmtId="0" fontId="11" fillId="0" borderId="10" xfId="0" applyFont="1" applyBorder="1" applyAlignment="1">
      <alignment horizontal="left"/>
    </xf>
    <xf numFmtId="14" fontId="11" fillId="0" borderId="13" xfId="0" applyNumberFormat="1" applyFont="1" applyBorder="1"/>
    <xf numFmtId="164" fontId="12" fillId="0" borderId="10" xfId="0" applyNumberFormat="1" applyFont="1" applyBorder="1" applyAlignment="1"/>
    <xf numFmtId="0" fontId="11" fillId="0" borderId="4" xfId="0" applyFont="1" applyBorder="1"/>
    <xf numFmtId="4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Fill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left"/>
    </xf>
    <xf numFmtId="164" fontId="12" fillId="0" borderId="4" xfId="0" applyNumberFormat="1" applyFont="1" applyBorder="1"/>
    <xf numFmtId="0" fontId="12" fillId="0" borderId="4" xfId="0" applyFont="1" applyBorder="1" applyAlignment="1">
      <alignment horizontal="right"/>
    </xf>
    <xf numFmtId="0" fontId="11" fillId="0" borderId="4" xfId="0" applyFont="1" applyBorder="1" applyAlignment="1"/>
    <xf numFmtId="4" fontId="11" fillId="0" borderId="4" xfId="0" applyNumberFormat="1" applyFont="1" applyBorder="1" applyAlignment="1"/>
    <xf numFmtId="164" fontId="12" fillId="0" borderId="4" xfId="0" applyNumberFormat="1" applyFont="1" applyBorder="1" applyAlignment="1"/>
    <xf numFmtId="0" fontId="3" fillId="2" borderId="23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right"/>
    </xf>
    <xf numFmtId="0" fontId="3" fillId="2" borderId="23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 wrapText="1"/>
    </xf>
    <xf numFmtId="4" fontId="11" fillId="0" borderId="13" xfId="0" applyNumberFormat="1" applyFont="1" applyFill="1" applyBorder="1"/>
    <xf numFmtId="164" fontId="12" fillId="0" borderId="13" xfId="0" applyNumberFormat="1" applyFont="1" applyBorder="1"/>
    <xf numFmtId="0" fontId="11" fillId="0" borderId="13" xfId="0" applyFont="1" applyBorder="1"/>
    <xf numFmtId="0" fontId="3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left" wrapText="1"/>
    </xf>
    <xf numFmtId="0" fontId="14" fillId="0" borderId="0" xfId="0" applyFont="1"/>
    <xf numFmtId="0" fontId="3" fillId="2" borderId="7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 wrapText="1"/>
    </xf>
    <xf numFmtId="4" fontId="11" fillId="0" borderId="4" xfId="0" applyNumberFormat="1" applyFont="1" applyFill="1" applyBorder="1"/>
    <xf numFmtId="0" fontId="3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/>
    </xf>
    <xf numFmtId="4" fontId="11" fillId="0" borderId="10" xfId="0" applyNumberFormat="1" applyFont="1" applyBorder="1"/>
    <xf numFmtId="0" fontId="11" fillId="0" borderId="4" xfId="0" applyFont="1" applyBorder="1" applyAlignment="1">
      <alignment horizontal="right"/>
    </xf>
    <xf numFmtId="165" fontId="12" fillId="0" borderId="10" xfId="0" applyNumberFormat="1" applyFont="1" applyBorder="1" applyAlignment="1"/>
    <xf numFmtId="0" fontId="11" fillId="0" borderId="13" xfId="0" applyFont="1" applyBorder="1" applyAlignment="1"/>
    <xf numFmtId="0" fontId="12" fillId="0" borderId="4" xfId="0" applyFont="1" applyFill="1" applyBorder="1" applyAlignment="1"/>
    <xf numFmtId="0" fontId="11" fillId="0" borderId="0" xfId="0" applyFont="1"/>
    <xf numFmtId="0" fontId="11" fillId="0" borderId="4" xfId="0" applyFont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164" fontId="8" fillId="2" borderId="4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left"/>
    </xf>
    <xf numFmtId="4" fontId="9" fillId="0" borderId="6" xfId="0" applyNumberFormat="1" applyFont="1" applyBorder="1" applyAlignment="1"/>
    <xf numFmtId="14" fontId="9" fillId="0" borderId="6" xfId="0" applyNumberFormat="1" applyFont="1" applyBorder="1" applyAlignment="1"/>
    <xf numFmtId="14" fontId="11" fillId="0" borderId="4" xfId="0" applyNumberFormat="1" applyFont="1" applyBorder="1" applyAlignment="1"/>
    <xf numFmtId="4" fontId="3" fillId="2" borderId="4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horizontal="right" wrapText="1"/>
    </xf>
    <xf numFmtId="164" fontId="9" fillId="0" borderId="6" xfId="0" applyNumberFormat="1" applyFont="1" applyBorder="1"/>
    <xf numFmtId="164" fontId="11" fillId="0" borderId="4" xfId="0" applyNumberFormat="1" applyFont="1" applyBorder="1"/>
    <xf numFmtId="164" fontId="11" fillId="0" borderId="13" xfId="0" applyNumberFormat="1" applyFont="1" applyBorder="1"/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wrapText="1"/>
    </xf>
    <xf numFmtId="0" fontId="11" fillId="0" borderId="13" xfId="0" applyFont="1" applyBorder="1" applyAlignment="1">
      <alignment horizontal="left"/>
    </xf>
    <xf numFmtId="0" fontId="1" fillId="2" borderId="0" xfId="0" applyFont="1" applyFill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horizontal="center"/>
    </xf>
    <xf numFmtId="4" fontId="11" fillId="0" borderId="13" xfId="0" applyNumberFormat="1" applyFont="1" applyBorder="1" applyAlignment="1"/>
    <xf numFmtId="0" fontId="12" fillId="0" borderId="13" xfId="0" applyFont="1" applyFill="1" applyBorder="1" applyAlignment="1"/>
    <xf numFmtId="0" fontId="11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1" fillId="0" borderId="0" xfId="0" applyFont="1" applyAlignment="1">
      <alignment wrapText="1"/>
    </xf>
    <xf numFmtId="0" fontId="11" fillId="0" borderId="4" xfId="0" applyFont="1" applyBorder="1" applyAlignment="1">
      <alignment horizontal="left"/>
    </xf>
    <xf numFmtId="0" fontId="1" fillId="0" borderId="0" xfId="0" applyFont="1" applyFill="1"/>
    <xf numFmtId="0" fontId="3" fillId="0" borderId="0" xfId="0" applyFont="1"/>
    <xf numFmtId="0" fontId="12" fillId="0" borderId="4" xfId="0" applyFont="1" applyFill="1" applyBorder="1" applyAlignment="1">
      <alignment horizontal="right" wrapText="1"/>
    </xf>
    <xf numFmtId="0" fontId="13" fillId="0" borderId="4" xfId="0" applyFont="1" applyFill="1" applyBorder="1" applyAlignment="1">
      <alignment horizontal="right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/>
    <xf numFmtId="0" fontId="12" fillId="0" borderId="4" xfId="0" applyFont="1" applyFill="1" applyBorder="1" applyAlignment="1">
      <alignment horizontal="left" wrapText="1"/>
    </xf>
    <xf numFmtId="164" fontId="12" fillId="0" borderId="10" xfId="0" applyNumberFormat="1" applyFont="1" applyFill="1" applyBorder="1" applyAlignment="1"/>
    <xf numFmtId="0" fontId="11" fillId="0" borderId="11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11" fillId="0" borderId="4" xfId="0" applyFont="1" applyBorder="1" applyAlignment="1"/>
    <xf numFmtId="4" fontId="11" fillId="0" borderId="10" xfId="0" applyNumberFormat="1" applyFont="1" applyBorder="1" applyAlignment="1"/>
    <xf numFmtId="0" fontId="11" fillId="0" borderId="11" xfId="0" applyFont="1" applyBorder="1" applyAlignment="1"/>
    <xf numFmtId="0" fontId="11" fillId="0" borderId="13" xfId="0" applyFont="1" applyBorder="1" applyAlignment="1"/>
    <xf numFmtId="4" fontId="11" fillId="0" borderId="10" xfId="0" applyNumberFormat="1" applyFont="1" applyFill="1" applyBorder="1" applyAlignment="1"/>
    <xf numFmtId="4" fontId="10" fillId="2" borderId="4" xfId="0" applyNumberFormat="1" applyFont="1" applyFill="1" applyBorder="1" applyAlignment="1">
      <alignment wrapText="1"/>
    </xf>
    <xf numFmtId="164" fontId="12" fillId="0" borderId="4" xfId="0" applyNumberFormat="1" applyFont="1" applyBorder="1" applyAlignment="1"/>
    <xf numFmtId="0" fontId="9" fillId="2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/>
    </xf>
    <xf numFmtId="164" fontId="10" fillId="2" borderId="4" xfId="0" applyNumberFormat="1" applyFont="1" applyFill="1" applyBorder="1" applyAlignment="1"/>
    <xf numFmtId="164" fontId="11" fillId="0" borderId="4" xfId="0" applyNumberFormat="1" applyFont="1" applyBorder="1" applyAlignment="1"/>
    <xf numFmtId="0" fontId="10" fillId="0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 wrapText="1"/>
    </xf>
    <xf numFmtId="0" fontId="11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wrapText="1"/>
    </xf>
    <xf numFmtId="0" fontId="11" fillId="0" borderId="10" xfId="0" applyFont="1" applyBorder="1" applyAlignment="1">
      <alignment horizontal="left"/>
    </xf>
    <xf numFmtId="164" fontId="12" fillId="0" borderId="10" xfId="0" applyNumberFormat="1" applyFont="1" applyBorder="1" applyAlignment="1"/>
    <xf numFmtId="0" fontId="11" fillId="0" borderId="10" xfId="0" applyFont="1" applyBorder="1" applyAlignment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0" borderId="10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3" borderId="16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1" fillId="0" borderId="17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164" fontId="12" fillId="0" borderId="11" xfId="0" applyNumberFormat="1" applyFont="1" applyBorder="1" applyAlignment="1"/>
    <xf numFmtId="0" fontId="3" fillId="2" borderId="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8" fillId="0" borderId="8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 wrapText="1"/>
    </xf>
    <xf numFmtId="0" fontId="9" fillId="2" borderId="21" xfId="0" applyFont="1" applyFill="1" applyBorder="1" applyAlignment="1">
      <alignment horizontal="left" wrapText="1"/>
    </xf>
    <xf numFmtId="0" fontId="11" fillId="0" borderId="22" xfId="0" applyFont="1" applyBorder="1" applyAlignment="1">
      <alignment horizontal="left" wrapText="1"/>
    </xf>
    <xf numFmtId="0" fontId="3" fillId="0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2" fillId="0" borderId="10" xfId="0" applyFont="1" applyFill="1" applyBorder="1" applyAlignment="1"/>
    <xf numFmtId="0" fontId="11" fillId="0" borderId="13" xfId="0" applyFont="1" applyFill="1" applyBorder="1" applyAlignment="1"/>
    <xf numFmtId="0" fontId="11" fillId="0" borderId="10" xfId="0" applyFont="1" applyBorder="1" applyAlignment="1">
      <alignment wrapText="1"/>
    </xf>
    <xf numFmtId="0" fontId="11" fillId="0" borderId="13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0"/>
  <sheetViews>
    <sheetView tabSelected="1" topLeftCell="A58" workbookViewId="0">
      <selection activeCell="J82" sqref="J81:J82"/>
    </sheetView>
  </sheetViews>
  <sheetFormatPr defaultRowHeight="15" x14ac:dyDescent="0.25"/>
  <cols>
    <col min="1" max="1" width="6.140625" customWidth="1"/>
    <col min="2" max="2" width="32.140625" customWidth="1"/>
    <col min="3" max="3" width="13.28515625" customWidth="1"/>
    <col min="4" max="4" width="22.42578125" customWidth="1"/>
    <col min="5" max="5" width="24" customWidth="1"/>
    <col min="6" max="6" width="14.28515625" customWidth="1"/>
    <col min="7" max="7" width="11" bestFit="1" customWidth="1"/>
    <col min="8" max="8" width="11" customWidth="1"/>
    <col min="9" max="9" width="20.42578125" customWidth="1"/>
    <col min="10" max="10" width="18.140625" customWidth="1"/>
  </cols>
  <sheetData>
    <row r="1" spans="1:10" x14ac:dyDescent="0.25">
      <c r="A1" s="1"/>
      <c r="B1" s="1"/>
      <c r="C1" s="2"/>
      <c r="D1" s="3"/>
      <c r="E1" s="4"/>
      <c r="F1" s="4"/>
      <c r="G1" s="1"/>
      <c r="H1" s="1"/>
      <c r="I1" s="5"/>
      <c r="J1" s="6"/>
    </row>
    <row r="2" spans="1:10" ht="14.25" customHeight="1" x14ac:dyDescent="0.25">
      <c r="A2" s="7" t="s">
        <v>0</v>
      </c>
      <c r="B2" s="1"/>
      <c r="C2" s="2"/>
      <c r="D2" s="3"/>
      <c r="E2" s="4"/>
      <c r="F2" s="4"/>
      <c r="G2" s="1"/>
      <c r="H2" s="1"/>
      <c r="I2" s="5"/>
      <c r="J2" s="6"/>
    </row>
    <row r="3" spans="1:10" ht="15.75" hidden="1" x14ac:dyDescent="0.25">
      <c r="A3" s="7"/>
      <c r="B3" s="1"/>
      <c r="C3" s="2"/>
      <c r="D3" s="3"/>
      <c r="E3" s="4"/>
      <c r="F3" s="4"/>
      <c r="G3" s="1"/>
      <c r="H3" s="1"/>
      <c r="I3" s="5"/>
      <c r="J3" s="6"/>
    </row>
    <row r="4" spans="1:10" ht="53.25" customHeight="1" x14ac:dyDescent="0.25">
      <c r="A4" s="8"/>
      <c r="B4" s="132" t="s">
        <v>101</v>
      </c>
      <c r="C4" s="132"/>
      <c r="D4" s="132"/>
      <c r="E4" s="132"/>
      <c r="F4" s="132"/>
      <c r="G4" s="9"/>
      <c r="H4" s="18"/>
      <c r="I4" s="10"/>
      <c r="J4" s="10"/>
    </row>
    <row r="5" spans="1:10" ht="6" customHeight="1" thickBot="1" x14ac:dyDescent="0.3">
      <c r="A5" s="10"/>
      <c r="B5" s="11"/>
      <c r="C5" s="11"/>
      <c r="D5" s="11"/>
      <c r="E5" s="11"/>
      <c r="F5" s="11"/>
      <c r="G5" s="6"/>
      <c r="H5" s="6"/>
      <c r="I5" s="1"/>
      <c r="J5" s="1"/>
    </row>
    <row r="6" spans="1:10" ht="15.75" thickBot="1" x14ac:dyDescent="0.3">
      <c r="A6" s="133" t="s">
        <v>1</v>
      </c>
      <c r="B6" s="133" t="s">
        <v>2</v>
      </c>
      <c r="C6" s="133" t="s">
        <v>3</v>
      </c>
      <c r="D6" s="133" t="s">
        <v>4</v>
      </c>
      <c r="E6" s="133" t="s">
        <v>5</v>
      </c>
      <c r="F6" s="133" t="s">
        <v>6</v>
      </c>
      <c r="G6" s="127" t="s">
        <v>7</v>
      </c>
      <c r="H6" s="127" t="s">
        <v>67</v>
      </c>
      <c r="I6" s="127" t="s">
        <v>8</v>
      </c>
      <c r="J6" s="129" t="s">
        <v>9</v>
      </c>
    </row>
    <row r="7" spans="1:10" ht="34.5" customHeight="1" thickBot="1" x14ac:dyDescent="0.3">
      <c r="A7" s="133"/>
      <c r="B7" s="133"/>
      <c r="C7" s="133"/>
      <c r="D7" s="133"/>
      <c r="E7" s="133"/>
      <c r="F7" s="133"/>
      <c r="G7" s="128"/>
      <c r="H7" s="131"/>
      <c r="I7" s="128"/>
      <c r="J7" s="130"/>
    </row>
    <row r="8" spans="1:10" x14ac:dyDescent="0.25">
      <c r="A8" s="20" t="s">
        <v>10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1">
        <v>7</v>
      </c>
      <c r="H8" s="21">
        <v>8</v>
      </c>
      <c r="I8" s="20">
        <v>9</v>
      </c>
      <c r="J8" s="20">
        <v>10</v>
      </c>
    </row>
    <row r="9" spans="1:10" ht="21.75" customHeight="1" x14ac:dyDescent="0.25">
      <c r="A9" s="109" t="s">
        <v>10</v>
      </c>
      <c r="B9" s="122" t="s">
        <v>11</v>
      </c>
      <c r="C9" s="123">
        <v>12406417624</v>
      </c>
      <c r="D9" s="124" t="s">
        <v>12</v>
      </c>
      <c r="E9" s="126" t="s">
        <v>13</v>
      </c>
      <c r="F9" s="124" t="s">
        <v>14</v>
      </c>
      <c r="G9" s="82">
        <v>1000</v>
      </c>
      <c r="H9" s="81" t="s">
        <v>102</v>
      </c>
      <c r="I9" s="120">
        <f>G9+G10+G11</f>
        <v>2700</v>
      </c>
      <c r="J9" s="115"/>
    </row>
    <row r="10" spans="1:10" x14ac:dyDescent="0.25">
      <c r="A10" s="110"/>
      <c r="B10" s="119"/>
      <c r="C10" s="110"/>
      <c r="D10" s="125"/>
      <c r="E10" s="125"/>
      <c r="F10" s="125"/>
      <c r="G10" s="83">
        <v>700</v>
      </c>
      <c r="H10" s="78" t="s">
        <v>103</v>
      </c>
      <c r="I10" s="121"/>
      <c r="J10" s="110"/>
    </row>
    <row r="11" spans="1:10" x14ac:dyDescent="0.25">
      <c r="A11" s="110"/>
      <c r="B11" s="119"/>
      <c r="C11" s="110"/>
      <c r="D11" s="125"/>
      <c r="E11" s="125"/>
      <c r="F11" s="125"/>
      <c r="G11" s="83">
        <v>1000</v>
      </c>
      <c r="H11" s="79" t="s">
        <v>104</v>
      </c>
      <c r="I11" s="121"/>
      <c r="J11" s="110"/>
    </row>
    <row r="12" spans="1:10" x14ac:dyDescent="0.25">
      <c r="A12" s="109" t="s">
        <v>20</v>
      </c>
      <c r="B12" s="118" t="s">
        <v>16</v>
      </c>
      <c r="C12" s="117"/>
      <c r="D12" s="135" t="s">
        <v>17</v>
      </c>
      <c r="E12" s="134" t="s">
        <v>18</v>
      </c>
      <c r="F12" s="134" t="s">
        <v>19</v>
      </c>
      <c r="G12" s="84">
        <v>1500</v>
      </c>
      <c r="H12" s="79" t="s">
        <v>121</v>
      </c>
      <c r="I12" s="116">
        <f>G12+G13</f>
        <v>2000</v>
      </c>
      <c r="J12" s="110"/>
    </row>
    <row r="13" spans="1:10" x14ac:dyDescent="0.25">
      <c r="A13" s="110"/>
      <c r="B13" s="119"/>
      <c r="C13" s="110"/>
      <c r="D13" s="125"/>
      <c r="E13" s="125"/>
      <c r="F13" s="125"/>
      <c r="G13" s="84">
        <v>500</v>
      </c>
      <c r="H13" s="80" t="s">
        <v>143</v>
      </c>
      <c r="I13" s="116"/>
      <c r="J13" s="110"/>
    </row>
    <row r="14" spans="1:10" ht="60" customHeight="1" x14ac:dyDescent="0.25">
      <c r="A14" s="22" t="s">
        <v>15</v>
      </c>
      <c r="B14" s="23" t="s">
        <v>69</v>
      </c>
      <c r="C14" s="24">
        <v>65505345246</v>
      </c>
      <c r="D14" s="25" t="s">
        <v>70</v>
      </c>
      <c r="E14" s="24" t="s">
        <v>72</v>
      </c>
      <c r="F14" s="26" t="s">
        <v>71</v>
      </c>
      <c r="G14" s="85">
        <v>1000</v>
      </c>
      <c r="H14" s="27" t="s">
        <v>116</v>
      </c>
      <c r="I14" s="28">
        <f>G14</f>
        <v>1000</v>
      </c>
      <c r="J14" s="24"/>
    </row>
    <row r="15" spans="1:10" ht="15.75" customHeight="1" x14ac:dyDescent="0.25">
      <c r="A15" s="139" t="s">
        <v>57</v>
      </c>
      <c r="B15" s="141" t="s">
        <v>38</v>
      </c>
      <c r="C15" s="138"/>
      <c r="D15" s="136" t="s">
        <v>60</v>
      </c>
      <c r="E15" s="125" t="s">
        <v>61</v>
      </c>
      <c r="F15" s="136" t="s">
        <v>19</v>
      </c>
      <c r="G15" s="84">
        <v>2500</v>
      </c>
      <c r="H15" s="29" t="s">
        <v>114</v>
      </c>
      <c r="I15" s="137">
        <f>G15+G16+G17</f>
        <v>4000</v>
      </c>
      <c r="J15" s="138"/>
    </row>
    <row r="16" spans="1:10" ht="15.75" customHeight="1" x14ac:dyDescent="0.25">
      <c r="A16" s="140"/>
      <c r="B16" s="142"/>
      <c r="C16" s="112"/>
      <c r="D16" s="143"/>
      <c r="E16" s="125"/>
      <c r="F16" s="112"/>
      <c r="G16" s="84">
        <v>1000</v>
      </c>
      <c r="H16" s="29" t="s">
        <v>113</v>
      </c>
      <c r="I16" s="112"/>
      <c r="J16" s="112"/>
    </row>
    <row r="17" spans="1:10" ht="15.75" customHeight="1" x14ac:dyDescent="0.25">
      <c r="A17" s="140"/>
      <c r="B17" s="142"/>
      <c r="C17" s="112"/>
      <c r="D17" s="143"/>
      <c r="E17" s="125"/>
      <c r="F17" s="112"/>
      <c r="G17" s="84">
        <v>500</v>
      </c>
      <c r="H17" s="29" t="s">
        <v>112</v>
      </c>
      <c r="I17" s="112"/>
      <c r="J17" s="112"/>
    </row>
    <row r="18" spans="1:10" x14ac:dyDescent="0.25">
      <c r="A18" s="150" t="s">
        <v>144</v>
      </c>
      <c r="B18" s="122" t="s">
        <v>21</v>
      </c>
      <c r="C18" s="123">
        <v>86182487115</v>
      </c>
      <c r="D18" s="124" t="s">
        <v>22</v>
      </c>
      <c r="E18" s="126" t="s">
        <v>23</v>
      </c>
      <c r="F18" s="124" t="s">
        <v>24</v>
      </c>
      <c r="G18" s="84">
        <v>1500</v>
      </c>
      <c r="H18" s="29" t="s">
        <v>124</v>
      </c>
      <c r="I18" s="116">
        <f>G18+G19+G20+G21+G22+G23+G24+G25+G26+G27+G28</f>
        <v>30000</v>
      </c>
      <c r="J18" s="110"/>
    </row>
    <row r="19" spans="1:10" x14ac:dyDescent="0.25">
      <c r="A19" s="151"/>
      <c r="B19" s="122"/>
      <c r="C19" s="123"/>
      <c r="D19" s="124"/>
      <c r="E19" s="126"/>
      <c r="F19" s="124"/>
      <c r="G19" s="84">
        <v>3000</v>
      </c>
      <c r="H19" s="29" t="s">
        <v>123</v>
      </c>
      <c r="I19" s="116"/>
      <c r="J19" s="110"/>
    </row>
    <row r="20" spans="1:10" x14ac:dyDescent="0.25">
      <c r="A20" s="151"/>
      <c r="B20" s="122"/>
      <c r="C20" s="123"/>
      <c r="D20" s="124"/>
      <c r="E20" s="126"/>
      <c r="F20" s="124"/>
      <c r="G20" s="84">
        <v>2000</v>
      </c>
      <c r="H20" s="29" t="s">
        <v>122</v>
      </c>
      <c r="I20" s="116"/>
      <c r="J20" s="110"/>
    </row>
    <row r="21" spans="1:10" x14ac:dyDescent="0.25">
      <c r="A21" s="151"/>
      <c r="B21" s="122"/>
      <c r="C21" s="123"/>
      <c r="D21" s="124"/>
      <c r="E21" s="126"/>
      <c r="F21" s="124"/>
      <c r="G21" s="84">
        <v>5000</v>
      </c>
      <c r="H21" s="29" t="s">
        <v>125</v>
      </c>
      <c r="I21" s="116"/>
      <c r="J21" s="110"/>
    </row>
    <row r="22" spans="1:10" x14ac:dyDescent="0.25">
      <c r="A22" s="151"/>
      <c r="B22" s="122"/>
      <c r="C22" s="123"/>
      <c r="D22" s="124"/>
      <c r="E22" s="126"/>
      <c r="F22" s="124"/>
      <c r="G22" s="84">
        <v>3000</v>
      </c>
      <c r="H22" s="29" t="s">
        <v>105</v>
      </c>
      <c r="I22" s="116"/>
      <c r="J22" s="110"/>
    </row>
    <row r="23" spans="1:10" x14ac:dyDescent="0.25">
      <c r="A23" s="151"/>
      <c r="B23" s="119"/>
      <c r="C23" s="110"/>
      <c r="D23" s="125"/>
      <c r="E23" s="125"/>
      <c r="F23" s="125"/>
      <c r="G23" s="84">
        <v>3000</v>
      </c>
      <c r="H23" s="29" t="s">
        <v>120</v>
      </c>
      <c r="I23" s="116"/>
      <c r="J23" s="110"/>
    </row>
    <row r="24" spans="1:10" x14ac:dyDescent="0.25">
      <c r="A24" s="151"/>
      <c r="B24" s="119"/>
      <c r="C24" s="110"/>
      <c r="D24" s="125"/>
      <c r="E24" s="125"/>
      <c r="F24" s="125"/>
      <c r="G24" s="84">
        <v>4000</v>
      </c>
      <c r="H24" s="30" t="s">
        <v>115</v>
      </c>
      <c r="I24" s="116"/>
      <c r="J24" s="110"/>
    </row>
    <row r="25" spans="1:10" x14ac:dyDescent="0.25">
      <c r="A25" s="151"/>
      <c r="B25" s="119"/>
      <c r="C25" s="110"/>
      <c r="D25" s="125"/>
      <c r="E25" s="125"/>
      <c r="F25" s="125"/>
      <c r="G25" s="84">
        <v>3000</v>
      </c>
      <c r="H25" s="30" t="s">
        <v>110</v>
      </c>
      <c r="I25" s="116"/>
      <c r="J25" s="110"/>
    </row>
    <row r="26" spans="1:10" x14ac:dyDescent="0.25">
      <c r="A26" s="151"/>
      <c r="B26" s="119"/>
      <c r="C26" s="110"/>
      <c r="D26" s="125"/>
      <c r="E26" s="125"/>
      <c r="F26" s="125"/>
      <c r="G26" s="84">
        <v>3000</v>
      </c>
      <c r="H26" s="29" t="s">
        <v>108</v>
      </c>
      <c r="I26" s="116"/>
      <c r="J26" s="110"/>
    </row>
    <row r="27" spans="1:10" x14ac:dyDescent="0.25">
      <c r="A27" s="151"/>
      <c r="B27" s="119"/>
      <c r="C27" s="110"/>
      <c r="D27" s="125"/>
      <c r="E27" s="125"/>
      <c r="F27" s="125"/>
      <c r="G27" s="84">
        <v>1500</v>
      </c>
      <c r="H27" s="30" t="s">
        <v>107</v>
      </c>
      <c r="I27" s="116"/>
      <c r="J27" s="110"/>
    </row>
    <row r="28" spans="1:10" x14ac:dyDescent="0.25">
      <c r="A28" s="152"/>
      <c r="B28" s="119"/>
      <c r="C28" s="110"/>
      <c r="D28" s="125"/>
      <c r="E28" s="125"/>
      <c r="F28" s="125"/>
      <c r="G28" s="84">
        <v>1000</v>
      </c>
      <c r="H28" s="30" t="s">
        <v>106</v>
      </c>
      <c r="I28" s="116"/>
      <c r="J28" s="110"/>
    </row>
    <row r="29" spans="1:10" ht="42" customHeight="1" x14ac:dyDescent="0.25">
      <c r="A29" s="31" t="s">
        <v>58</v>
      </c>
      <c r="B29" s="32" t="s">
        <v>26</v>
      </c>
      <c r="C29" s="29">
        <v>37936288471</v>
      </c>
      <c r="D29" s="33" t="s">
        <v>51</v>
      </c>
      <c r="E29" s="34" t="s">
        <v>52</v>
      </c>
      <c r="F29" s="34" t="s">
        <v>19</v>
      </c>
      <c r="G29" s="30">
        <v>3000</v>
      </c>
      <c r="H29" s="30" t="s">
        <v>139</v>
      </c>
      <c r="I29" s="35">
        <v>3000</v>
      </c>
      <c r="J29" s="36" t="s">
        <v>35</v>
      </c>
    </row>
    <row r="30" spans="1:10" ht="24.75" customHeight="1" x14ac:dyDescent="0.25">
      <c r="A30" s="102" t="s">
        <v>76</v>
      </c>
      <c r="B30" s="106" t="s">
        <v>27</v>
      </c>
      <c r="C30" s="105">
        <v>2524221654</v>
      </c>
      <c r="D30" s="104" t="s">
        <v>28</v>
      </c>
      <c r="E30" s="103" t="s">
        <v>29</v>
      </c>
      <c r="F30" s="103" t="s">
        <v>30</v>
      </c>
      <c r="G30" s="55">
        <v>2555</v>
      </c>
      <c r="H30" s="55" t="s">
        <v>162</v>
      </c>
      <c r="I30" s="107">
        <f>G30+G31+G32+G34+G33</f>
        <v>10985.34</v>
      </c>
      <c r="J30" s="100" t="s">
        <v>171</v>
      </c>
    </row>
    <row r="31" spans="1:10" ht="25.5" customHeight="1" x14ac:dyDescent="0.25">
      <c r="A31" s="102"/>
      <c r="B31" s="104"/>
      <c r="C31" s="105"/>
      <c r="D31" s="104"/>
      <c r="E31" s="103"/>
      <c r="F31" s="103"/>
      <c r="G31" s="55">
        <v>2555</v>
      </c>
      <c r="H31" s="55" t="s">
        <v>163</v>
      </c>
      <c r="I31" s="108"/>
      <c r="J31" s="101"/>
    </row>
    <row r="32" spans="1:10" ht="25.5" customHeight="1" x14ac:dyDescent="0.25">
      <c r="A32" s="102"/>
      <c r="B32" s="104"/>
      <c r="C32" s="105"/>
      <c r="D32" s="104"/>
      <c r="E32" s="103"/>
      <c r="F32" s="103"/>
      <c r="G32" s="55">
        <v>960.29</v>
      </c>
      <c r="H32" s="55" t="s">
        <v>164</v>
      </c>
      <c r="I32" s="108"/>
      <c r="J32" s="101"/>
    </row>
    <row r="33" spans="1:10" ht="25.5" customHeight="1" x14ac:dyDescent="0.25">
      <c r="A33" s="102"/>
      <c r="B33" s="104"/>
      <c r="C33" s="105"/>
      <c r="D33" s="104"/>
      <c r="E33" s="103"/>
      <c r="F33" s="103"/>
      <c r="G33" s="55">
        <v>360.05</v>
      </c>
      <c r="H33" s="55" t="s">
        <v>170</v>
      </c>
      <c r="I33" s="108"/>
      <c r="J33" s="101"/>
    </row>
    <row r="34" spans="1:10" ht="25.5" customHeight="1" x14ac:dyDescent="0.25">
      <c r="A34" s="102"/>
      <c r="B34" s="104"/>
      <c r="C34" s="105"/>
      <c r="D34" s="104"/>
      <c r="E34" s="103"/>
      <c r="F34" s="103"/>
      <c r="G34" s="55">
        <v>4555</v>
      </c>
      <c r="H34" s="55" t="s">
        <v>165</v>
      </c>
      <c r="I34" s="108"/>
      <c r="J34" s="101"/>
    </row>
    <row r="35" spans="1:10" x14ac:dyDescent="0.25">
      <c r="A35" s="172" t="s">
        <v>77</v>
      </c>
      <c r="B35" s="122" t="s">
        <v>31</v>
      </c>
      <c r="C35" s="123">
        <v>88510845155</v>
      </c>
      <c r="D35" s="124" t="s">
        <v>32</v>
      </c>
      <c r="E35" s="126" t="s">
        <v>33</v>
      </c>
      <c r="F35" s="124" t="s">
        <v>24</v>
      </c>
      <c r="G35" s="111">
        <v>6636.14</v>
      </c>
      <c r="H35" s="111" t="s">
        <v>134</v>
      </c>
      <c r="I35" s="116">
        <f>G35+G38</f>
        <v>13272.28</v>
      </c>
      <c r="J35" s="173" t="s">
        <v>34</v>
      </c>
    </row>
    <row r="36" spans="1:10" x14ac:dyDescent="0.25">
      <c r="A36" s="105"/>
      <c r="B36" s="119"/>
      <c r="C36" s="110"/>
      <c r="D36" s="125"/>
      <c r="E36" s="125"/>
      <c r="F36" s="125"/>
      <c r="G36" s="112"/>
      <c r="H36" s="112"/>
      <c r="I36" s="116"/>
      <c r="J36" s="173"/>
    </row>
    <row r="37" spans="1:10" x14ac:dyDescent="0.25">
      <c r="A37" s="105"/>
      <c r="B37" s="119"/>
      <c r="C37" s="110"/>
      <c r="D37" s="125"/>
      <c r="E37" s="125"/>
      <c r="F37" s="125"/>
      <c r="G37" s="113"/>
      <c r="H37" s="113"/>
      <c r="I37" s="116"/>
      <c r="J37" s="173"/>
    </row>
    <row r="38" spans="1:10" x14ac:dyDescent="0.25">
      <c r="A38" s="105"/>
      <c r="B38" s="119"/>
      <c r="C38" s="110"/>
      <c r="D38" s="125"/>
      <c r="E38" s="125"/>
      <c r="F38" s="125"/>
      <c r="G38" s="114">
        <v>6636.14</v>
      </c>
      <c r="H38" s="114" t="s">
        <v>137</v>
      </c>
      <c r="I38" s="116"/>
      <c r="J38" s="173"/>
    </row>
    <row r="39" spans="1:10" x14ac:dyDescent="0.25">
      <c r="A39" s="105"/>
      <c r="B39" s="119"/>
      <c r="C39" s="110"/>
      <c r="D39" s="125"/>
      <c r="E39" s="125"/>
      <c r="F39" s="125"/>
      <c r="G39" s="112"/>
      <c r="H39" s="112"/>
      <c r="I39" s="116"/>
      <c r="J39" s="173"/>
    </row>
    <row r="40" spans="1:10" x14ac:dyDescent="0.25">
      <c r="A40" s="105"/>
      <c r="B40" s="119"/>
      <c r="C40" s="110"/>
      <c r="D40" s="125"/>
      <c r="E40" s="125"/>
      <c r="F40" s="125"/>
      <c r="G40" s="113"/>
      <c r="H40" s="113"/>
      <c r="I40" s="116"/>
      <c r="J40" s="173"/>
    </row>
    <row r="41" spans="1:10" ht="26.25" x14ac:dyDescent="0.25">
      <c r="A41" s="94" t="s">
        <v>78</v>
      </c>
      <c r="B41" s="95" t="s">
        <v>155</v>
      </c>
      <c r="C41" s="37">
        <v>9941706178</v>
      </c>
      <c r="D41" s="33" t="s">
        <v>136</v>
      </c>
      <c r="E41" s="34" t="s">
        <v>135</v>
      </c>
      <c r="F41" s="34" t="s">
        <v>30</v>
      </c>
      <c r="G41" s="38">
        <v>2000</v>
      </c>
      <c r="H41" s="37" t="s">
        <v>125</v>
      </c>
      <c r="I41" s="39">
        <f>G41</f>
        <v>2000</v>
      </c>
      <c r="J41" s="36"/>
    </row>
    <row r="42" spans="1:10" ht="51.75" x14ac:dyDescent="0.25">
      <c r="A42" s="40" t="s">
        <v>79</v>
      </c>
      <c r="B42" s="41" t="s">
        <v>100</v>
      </c>
      <c r="C42" s="42">
        <v>30085242513</v>
      </c>
      <c r="D42" s="43" t="s">
        <v>97</v>
      </c>
      <c r="E42" s="44" t="s">
        <v>96</v>
      </c>
      <c r="F42" s="45" t="s">
        <v>14</v>
      </c>
      <c r="G42" s="46">
        <v>1000</v>
      </c>
      <c r="H42" s="46" t="s">
        <v>134</v>
      </c>
      <c r="I42" s="47">
        <f>G42</f>
        <v>1000</v>
      </c>
      <c r="J42" s="48"/>
    </row>
    <row r="43" spans="1:10" ht="47.25" customHeight="1" x14ac:dyDescent="0.25">
      <c r="A43" s="49" t="s">
        <v>80</v>
      </c>
      <c r="B43" s="50" t="s">
        <v>36</v>
      </c>
      <c r="C43" s="51">
        <v>46984972009</v>
      </c>
      <c r="D43" s="52" t="s">
        <v>99</v>
      </c>
      <c r="E43" s="53" t="s">
        <v>37</v>
      </c>
      <c r="F43" s="54" t="s">
        <v>19</v>
      </c>
      <c r="G43" s="55">
        <v>500</v>
      </c>
      <c r="H43" s="55" t="s">
        <v>116</v>
      </c>
      <c r="I43" s="35">
        <f>G43</f>
        <v>500</v>
      </c>
      <c r="J43" s="29"/>
    </row>
    <row r="44" spans="1:10" ht="26.25" x14ac:dyDescent="0.25">
      <c r="A44" s="56" t="s">
        <v>81</v>
      </c>
      <c r="B44" s="57" t="s">
        <v>39</v>
      </c>
      <c r="C44" s="58">
        <v>65217704945</v>
      </c>
      <c r="D44" s="59" t="s">
        <v>98</v>
      </c>
      <c r="E44" s="60" t="s">
        <v>40</v>
      </c>
      <c r="F44" s="61" t="s">
        <v>14</v>
      </c>
      <c r="G44" s="30">
        <v>1098</v>
      </c>
      <c r="H44" s="30" t="s">
        <v>109</v>
      </c>
      <c r="I44" s="35">
        <f>G44</f>
        <v>1098</v>
      </c>
      <c r="J44" s="29"/>
    </row>
    <row r="45" spans="1:10" x14ac:dyDescent="0.25">
      <c r="A45" s="109" t="s">
        <v>82</v>
      </c>
      <c r="B45" s="122" t="s">
        <v>138</v>
      </c>
      <c r="C45" s="123">
        <v>79844401037</v>
      </c>
      <c r="D45" s="124" t="s">
        <v>41</v>
      </c>
      <c r="E45" s="148" t="s">
        <v>62</v>
      </c>
      <c r="F45" s="124" t="s">
        <v>30</v>
      </c>
      <c r="G45" s="30">
        <v>7000</v>
      </c>
      <c r="H45" s="30" t="s">
        <v>126</v>
      </c>
      <c r="I45" s="116">
        <f>G45+G46+G47+G48+G49+G50+G51+G52+G53+G54+G55+G56+G57</f>
        <v>104500</v>
      </c>
      <c r="J45" s="110"/>
    </row>
    <row r="46" spans="1:10" x14ac:dyDescent="0.25">
      <c r="A46" s="109"/>
      <c r="B46" s="122"/>
      <c r="C46" s="123"/>
      <c r="D46" s="124"/>
      <c r="E46" s="148"/>
      <c r="F46" s="124"/>
      <c r="G46" s="30">
        <v>8000</v>
      </c>
      <c r="H46" s="30" t="s">
        <v>140</v>
      </c>
      <c r="I46" s="116"/>
      <c r="J46" s="110"/>
    </row>
    <row r="47" spans="1:10" x14ac:dyDescent="0.25">
      <c r="A47" s="109"/>
      <c r="B47" s="122"/>
      <c r="C47" s="123"/>
      <c r="D47" s="124"/>
      <c r="E47" s="148"/>
      <c r="F47" s="124"/>
      <c r="G47" s="30">
        <v>8000</v>
      </c>
      <c r="H47" s="30" t="s">
        <v>133</v>
      </c>
      <c r="I47" s="116"/>
      <c r="J47" s="110"/>
    </row>
    <row r="48" spans="1:10" x14ac:dyDescent="0.25">
      <c r="A48" s="109"/>
      <c r="B48" s="122"/>
      <c r="C48" s="123"/>
      <c r="D48" s="124"/>
      <c r="E48" s="148"/>
      <c r="F48" s="124"/>
      <c r="G48" s="30">
        <v>8000</v>
      </c>
      <c r="H48" s="30" t="s">
        <v>141</v>
      </c>
      <c r="I48" s="116"/>
      <c r="J48" s="110"/>
    </row>
    <row r="49" spans="1:10" x14ac:dyDescent="0.25">
      <c r="A49" s="109"/>
      <c r="B49" s="122"/>
      <c r="C49" s="123"/>
      <c r="D49" s="124"/>
      <c r="E49" s="148"/>
      <c r="F49" s="124"/>
      <c r="G49" s="30">
        <v>8000</v>
      </c>
      <c r="H49" s="30" t="s">
        <v>132</v>
      </c>
      <c r="I49" s="116"/>
      <c r="J49" s="110"/>
    </row>
    <row r="50" spans="1:10" x14ac:dyDescent="0.25">
      <c r="A50" s="109"/>
      <c r="B50" s="122"/>
      <c r="C50" s="123"/>
      <c r="D50" s="124"/>
      <c r="E50" s="148"/>
      <c r="F50" s="124"/>
      <c r="G50" s="30">
        <v>9000</v>
      </c>
      <c r="H50" s="30" t="s">
        <v>120</v>
      </c>
      <c r="I50" s="116"/>
      <c r="J50" s="110"/>
    </row>
    <row r="51" spans="1:10" x14ac:dyDescent="0.25">
      <c r="A51" s="109"/>
      <c r="B51" s="122"/>
      <c r="C51" s="123"/>
      <c r="D51" s="124"/>
      <c r="E51" s="148"/>
      <c r="F51" s="124"/>
      <c r="G51" s="30">
        <v>9000</v>
      </c>
      <c r="H51" s="30" t="s">
        <v>142</v>
      </c>
      <c r="I51" s="116"/>
      <c r="J51" s="110"/>
    </row>
    <row r="52" spans="1:10" x14ac:dyDescent="0.25">
      <c r="A52" s="110"/>
      <c r="B52" s="119"/>
      <c r="C52" s="110"/>
      <c r="D52" s="125"/>
      <c r="E52" s="125"/>
      <c r="F52" s="125"/>
      <c r="G52" s="30">
        <v>9000</v>
      </c>
      <c r="H52" s="30" t="s">
        <v>112</v>
      </c>
      <c r="I52" s="116"/>
      <c r="J52" s="110"/>
    </row>
    <row r="53" spans="1:10" x14ac:dyDescent="0.25">
      <c r="A53" s="110"/>
      <c r="B53" s="119"/>
      <c r="C53" s="110"/>
      <c r="D53" s="125"/>
      <c r="E53" s="125"/>
      <c r="F53" s="125"/>
      <c r="G53" s="30">
        <v>10000</v>
      </c>
      <c r="H53" s="30" t="s">
        <v>131</v>
      </c>
      <c r="I53" s="116"/>
      <c r="J53" s="110"/>
    </row>
    <row r="54" spans="1:10" x14ac:dyDescent="0.25">
      <c r="A54" s="110"/>
      <c r="B54" s="119"/>
      <c r="C54" s="110"/>
      <c r="D54" s="125"/>
      <c r="E54" s="125"/>
      <c r="F54" s="125"/>
      <c r="G54" s="30">
        <v>4500</v>
      </c>
      <c r="H54" s="30" t="s">
        <v>130</v>
      </c>
      <c r="I54" s="116"/>
      <c r="J54" s="110"/>
    </row>
    <row r="55" spans="1:10" x14ac:dyDescent="0.25">
      <c r="A55" s="110"/>
      <c r="B55" s="119"/>
      <c r="C55" s="110"/>
      <c r="D55" s="125"/>
      <c r="E55" s="125"/>
      <c r="F55" s="125"/>
      <c r="G55" s="30">
        <v>8000</v>
      </c>
      <c r="H55" s="30" t="s">
        <v>129</v>
      </c>
      <c r="I55" s="116"/>
      <c r="J55" s="110"/>
    </row>
    <row r="56" spans="1:10" x14ac:dyDescent="0.25">
      <c r="A56" s="110"/>
      <c r="B56" s="119"/>
      <c r="C56" s="110"/>
      <c r="D56" s="125"/>
      <c r="E56" s="125"/>
      <c r="F56" s="125"/>
      <c r="G56" s="30">
        <v>8000</v>
      </c>
      <c r="H56" s="30" t="s">
        <v>128</v>
      </c>
      <c r="I56" s="116"/>
      <c r="J56" s="110"/>
    </row>
    <row r="57" spans="1:10" x14ac:dyDescent="0.25">
      <c r="A57" s="110"/>
      <c r="B57" s="119"/>
      <c r="C57" s="110"/>
      <c r="D57" s="125"/>
      <c r="E57" s="125"/>
      <c r="F57" s="125"/>
      <c r="G57" s="30">
        <v>8000</v>
      </c>
      <c r="H57" s="30" t="s">
        <v>127</v>
      </c>
      <c r="I57" s="116"/>
      <c r="J57" s="110"/>
    </row>
    <row r="58" spans="1:10" ht="39" x14ac:dyDescent="0.25">
      <c r="A58" s="62" t="s">
        <v>83</v>
      </c>
      <c r="B58" s="63" t="s">
        <v>42</v>
      </c>
      <c r="C58" s="64">
        <v>73482300715</v>
      </c>
      <c r="D58" s="65" t="s">
        <v>43</v>
      </c>
      <c r="E58" s="66" t="s">
        <v>44</v>
      </c>
      <c r="F58" s="66" t="s">
        <v>30</v>
      </c>
      <c r="G58" s="30">
        <v>2000</v>
      </c>
      <c r="H58" s="30" t="s">
        <v>111</v>
      </c>
      <c r="I58" s="35">
        <f>G58</f>
        <v>2000</v>
      </c>
      <c r="J58" s="29"/>
    </row>
    <row r="59" spans="1:10" x14ac:dyDescent="0.25">
      <c r="A59" s="158" t="s">
        <v>84</v>
      </c>
      <c r="B59" s="161" t="s">
        <v>45</v>
      </c>
      <c r="C59" s="164">
        <v>93594151920</v>
      </c>
      <c r="D59" s="169" t="s">
        <v>46</v>
      </c>
      <c r="E59" s="167" t="s">
        <v>47</v>
      </c>
      <c r="F59" s="167" t="s">
        <v>24</v>
      </c>
      <c r="G59" s="67">
        <v>5250</v>
      </c>
      <c r="H59" s="67" t="s">
        <v>139</v>
      </c>
      <c r="I59" s="137">
        <f>G59+G60+G61</f>
        <v>11500</v>
      </c>
      <c r="J59" s="138"/>
    </row>
    <row r="60" spans="1:10" x14ac:dyDescent="0.25">
      <c r="A60" s="159"/>
      <c r="B60" s="162"/>
      <c r="C60" s="165"/>
      <c r="D60" s="170"/>
      <c r="E60" s="168"/>
      <c r="F60" s="168"/>
      <c r="G60" s="67">
        <v>5250</v>
      </c>
      <c r="H60" s="67" t="s">
        <v>137</v>
      </c>
      <c r="I60" s="157"/>
      <c r="J60" s="112"/>
    </row>
    <row r="61" spans="1:10" x14ac:dyDescent="0.25">
      <c r="A61" s="160"/>
      <c r="B61" s="163"/>
      <c r="C61" s="166"/>
      <c r="D61" s="171"/>
      <c r="E61" s="149"/>
      <c r="F61" s="149"/>
      <c r="G61" s="67">
        <v>1000</v>
      </c>
      <c r="H61" s="67" t="s">
        <v>104</v>
      </c>
      <c r="I61" s="113"/>
      <c r="J61" s="113"/>
    </row>
    <row r="62" spans="1:10" ht="26.25" x14ac:dyDescent="0.25">
      <c r="A62" s="31" t="s">
        <v>85</v>
      </c>
      <c r="B62" s="32" t="s">
        <v>66</v>
      </c>
      <c r="C62" s="68">
        <v>51187620402</v>
      </c>
      <c r="D62" s="33" t="s">
        <v>55</v>
      </c>
      <c r="E62" s="26" t="s">
        <v>56</v>
      </c>
      <c r="F62" s="26" t="s">
        <v>19</v>
      </c>
      <c r="G62" s="67">
        <v>800</v>
      </c>
      <c r="H62" s="67" t="s">
        <v>134</v>
      </c>
      <c r="I62" s="69">
        <f>G62</f>
        <v>800</v>
      </c>
      <c r="J62" s="70"/>
    </row>
    <row r="63" spans="1:10" ht="26.25" x14ac:dyDescent="0.25">
      <c r="A63" s="31" t="s">
        <v>86</v>
      </c>
      <c r="B63" s="71" t="s">
        <v>93</v>
      </c>
      <c r="C63" s="72">
        <v>46960445859</v>
      </c>
      <c r="D63" s="73" t="s">
        <v>94</v>
      </c>
      <c r="E63" s="34" t="s">
        <v>95</v>
      </c>
      <c r="F63" s="33" t="s">
        <v>25</v>
      </c>
      <c r="G63" s="30">
        <v>2000</v>
      </c>
      <c r="H63" s="30" t="s">
        <v>134</v>
      </c>
      <c r="I63" s="35">
        <f>G63</f>
        <v>2000</v>
      </c>
      <c r="J63" s="29"/>
    </row>
    <row r="64" spans="1:10" ht="33.75" customHeight="1" x14ac:dyDescent="0.25">
      <c r="A64" s="31" t="s">
        <v>87</v>
      </c>
      <c r="B64" s="74" t="s">
        <v>68</v>
      </c>
      <c r="C64" s="29">
        <v>17161869807</v>
      </c>
      <c r="D64" s="73" t="s">
        <v>73</v>
      </c>
      <c r="E64" s="34" t="s">
        <v>65</v>
      </c>
      <c r="F64" s="33" t="s">
        <v>25</v>
      </c>
      <c r="G64" s="30">
        <v>800</v>
      </c>
      <c r="H64" s="30" t="s">
        <v>105</v>
      </c>
      <c r="I64" s="35">
        <f>G64</f>
        <v>800</v>
      </c>
      <c r="J64" s="29"/>
    </row>
    <row r="65" spans="1:10" ht="32.25" customHeight="1" x14ac:dyDescent="0.25">
      <c r="A65" s="31" t="s">
        <v>88</v>
      </c>
      <c r="B65" s="71" t="s">
        <v>63</v>
      </c>
      <c r="C65" s="34" t="s">
        <v>74</v>
      </c>
      <c r="D65" s="73" t="s">
        <v>75</v>
      </c>
      <c r="E65" s="34" t="s">
        <v>64</v>
      </c>
      <c r="F65" s="33" t="s">
        <v>25</v>
      </c>
      <c r="G65" s="30">
        <v>1000</v>
      </c>
      <c r="H65" s="30" t="s">
        <v>134</v>
      </c>
      <c r="I65" s="35">
        <f>G65</f>
        <v>1000</v>
      </c>
      <c r="J65" s="29"/>
    </row>
    <row r="66" spans="1:10" x14ac:dyDescent="0.25">
      <c r="A66" s="139" t="s">
        <v>89</v>
      </c>
      <c r="B66" s="175" t="s">
        <v>48</v>
      </c>
      <c r="C66" s="138">
        <v>79896958112</v>
      </c>
      <c r="D66" s="177" t="s">
        <v>53</v>
      </c>
      <c r="E66" s="136" t="s">
        <v>54</v>
      </c>
      <c r="F66" s="136" t="s">
        <v>19</v>
      </c>
      <c r="G66" s="55">
        <v>1000</v>
      </c>
      <c r="H66" s="55" t="s">
        <v>134</v>
      </c>
      <c r="I66" s="137">
        <f>G66+G67</f>
        <v>1700</v>
      </c>
      <c r="J66" s="138"/>
    </row>
    <row r="67" spans="1:10" x14ac:dyDescent="0.25">
      <c r="A67" s="174"/>
      <c r="B67" s="176"/>
      <c r="C67" s="113"/>
      <c r="D67" s="178"/>
      <c r="E67" s="113"/>
      <c r="F67" s="149"/>
      <c r="G67" s="55">
        <v>700</v>
      </c>
      <c r="H67" s="55" t="s">
        <v>134</v>
      </c>
      <c r="I67" s="113"/>
      <c r="J67" s="113"/>
    </row>
    <row r="68" spans="1:10" ht="26.25" x14ac:dyDescent="0.25">
      <c r="A68" s="86" t="s">
        <v>90</v>
      </c>
      <c r="B68" s="93" t="s">
        <v>152</v>
      </c>
      <c r="C68" s="70">
        <v>89638296424</v>
      </c>
      <c r="D68" s="87" t="s">
        <v>153</v>
      </c>
      <c r="E68" s="70" t="s">
        <v>154</v>
      </c>
      <c r="F68" s="88" t="s">
        <v>19</v>
      </c>
      <c r="G68" s="55">
        <v>1000</v>
      </c>
      <c r="H68" s="55" t="s">
        <v>139</v>
      </c>
      <c r="I68" s="92">
        <f t="shared" ref="I68:I73" si="0">G68</f>
        <v>1000</v>
      </c>
      <c r="J68" s="70"/>
    </row>
    <row r="69" spans="1:10" ht="26.25" x14ac:dyDescent="0.25">
      <c r="A69" s="31" t="s">
        <v>91</v>
      </c>
      <c r="B69" s="75" t="s">
        <v>117</v>
      </c>
      <c r="C69" s="29">
        <v>67007897385</v>
      </c>
      <c r="D69" s="73" t="s">
        <v>118</v>
      </c>
      <c r="E69" s="29" t="s">
        <v>119</v>
      </c>
      <c r="F69" s="34" t="s">
        <v>14</v>
      </c>
      <c r="G69" s="55">
        <v>663.61</v>
      </c>
      <c r="H69" s="55" t="s">
        <v>145</v>
      </c>
      <c r="I69" s="35">
        <f t="shared" si="0"/>
        <v>663.61</v>
      </c>
      <c r="J69" s="29"/>
    </row>
    <row r="70" spans="1:10" ht="39" x14ac:dyDescent="0.25">
      <c r="A70" s="31" t="s">
        <v>146</v>
      </c>
      <c r="B70" s="75" t="s">
        <v>49</v>
      </c>
      <c r="C70" s="29">
        <v>70948165237</v>
      </c>
      <c r="D70" s="73" t="s">
        <v>50</v>
      </c>
      <c r="E70" s="34" t="s">
        <v>156</v>
      </c>
      <c r="F70" s="34" t="s">
        <v>24</v>
      </c>
      <c r="G70" s="55">
        <v>500</v>
      </c>
      <c r="H70" s="55" t="s">
        <v>128</v>
      </c>
      <c r="I70" s="35">
        <f t="shared" si="0"/>
        <v>500</v>
      </c>
      <c r="J70" s="29"/>
    </row>
    <row r="71" spans="1:10" ht="26.25" x14ac:dyDescent="0.25">
      <c r="A71" s="31" t="s">
        <v>92</v>
      </c>
      <c r="B71" s="75" t="s">
        <v>158</v>
      </c>
      <c r="C71" s="29">
        <v>74580523423</v>
      </c>
      <c r="D71" s="96" t="s">
        <v>159</v>
      </c>
      <c r="E71" s="34" t="s">
        <v>157</v>
      </c>
      <c r="F71" s="34" t="s">
        <v>24</v>
      </c>
      <c r="G71" s="55">
        <v>500</v>
      </c>
      <c r="H71" s="55" t="s">
        <v>150</v>
      </c>
      <c r="I71" s="35">
        <f t="shared" si="0"/>
        <v>500</v>
      </c>
      <c r="J71" s="29"/>
    </row>
    <row r="72" spans="1:10" ht="26.25" x14ac:dyDescent="0.25">
      <c r="A72" s="31" t="s">
        <v>148</v>
      </c>
      <c r="B72" s="75" t="s">
        <v>166</v>
      </c>
      <c r="C72" s="29">
        <v>14346069123</v>
      </c>
      <c r="D72" s="73" t="s">
        <v>167</v>
      </c>
      <c r="E72" s="97" t="s">
        <v>168</v>
      </c>
      <c r="F72" s="99" t="s">
        <v>169</v>
      </c>
      <c r="G72" s="55">
        <v>663</v>
      </c>
      <c r="H72" s="55" t="s">
        <v>161</v>
      </c>
      <c r="I72" s="35">
        <f t="shared" si="0"/>
        <v>663</v>
      </c>
      <c r="J72" s="29"/>
    </row>
    <row r="73" spans="1:10" x14ac:dyDescent="0.25">
      <c r="A73" s="31" t="s">
        <v>160</v>
      </c>
      <c r="B73" s="75" t="s">
        <v>149</v>
      </c>
      <c r="C73" s="29"/>
      <c r="D73" s="73"/>
      <c r="E73" s="34"/>
      <c r="F73" s="34"/>
      <c r="G73" s="55">
        <v>634.79</v>
      </c>
      <c r="H73" s="55" t="s">
        <v>151</v>
      </c>
      <c r="I73" s="35">
        <f t="shared" si="0"/>
        <v>634.79</v>
      </c>
      <c r="J73" s="29"/>
    </row>
    <row r="74" spans="1:10" x14ac:dyDescent="0.25">
      <c r="A74" s="153" t="s">
        <v>59</v>
      </c>
      <c r="B74" s="154"/>
      <c r="C74" s="154"/>
      <c r="D74" s="154"/>
      <c r="E74" s="154"/>
      <c r="F74" s="154"/>
      <c r="G74" s="155"/>
      <c r="H74" s="156"/>
      <c r="I74" s="76">
        <f>SUM(I9:I73)</f>
        <v>199817.02</v>
      </c>
      <c r="J74" s="77"/>
    </row>
    <row r="75" spans="1:10" x14ac:dyDescent="0.25">
      <c r="A75" s="1"/>
      <c r="B75" s="98" t="s">
        <v>147</v>
      </c>
      <c r="C75" s="1"/>
      <c r="D75" s="14"/>
      <c r="E75" s="1"/>
      <c r="F75" s="146"/>
      <c r="G75" s="146"/>
      <c r="H75" s="17"/>
      <c r="I75" s="15"/>
      <c r="J75" s="1"/>
    </row>
    <row r="76" spans="1:10" x14ac:dyDescent="0.25">
      <c r="A76" s="90"/>
      <c r="B76" s="90"/>
      <c r="C76" s="90"/>
      <c r="D76" s="91"/>
      <c r="E76" s="90"/>
      <c r="F76" s="147"/>
      <c r="G76" s="147"/>
      <c r="H76" s="91"/>
      <c r="I76" s="91"/>
      <c r="J76" s="90"/>
    </row>
    <row r="77" spans="1:10" ht="18.75" x14ac:dyDescent="0.3">
      <c r="A77" s="89"/>
      <c r="B77" s="144"/>
      <c r="C77" s="144"/>
      <c r="D77" s="144"/>
      <c r="E77" s="144"/>
      <c r="F77" s="144"/>
      <c r="G77" s="19"/>
      <c r="H77" s="19"/>
      <c r="I77" s="12"/>
      <c r="J77" s="13"/>
    </row>
    <row r="78" spans="1:10" x14ac:dyDescent="0.25">
      <c r="A78" s="1"/>
      <c r="B78" s="1"/>
      <c r="C78" s="1"/>
      <c r="D78" s="14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4"/>
      <c r="E79" s="1"/>
      <c r="F79" s="145"/>
      <c r="G79" s="145"/>
      <c r="H79" s="16"/>
      <c r="I79" s="15"/>
      <c r="J79" s="1"/>
    </row>
    <row r="80" spans="1:10" x14ac:dyDescent="0.25">
      <c r="A80" s="1"/>
      <c r="B80" s="1"/>
      <c r="C80" s="1"/>
      <c r="D80" s="14"/>
      <c r="E80" s="1"/>
      <c r="F80" s="145"/>
      <c r="G80" s="145"/>
      <c r="H80" s="16"/>
      <c r="I80" s="15"/>
      <c r="J80" s="1"/>
    </row>
  </sheetData>
  <mergeCells count="93">
    <mergeCell ref="J66:J67"/>
    <mergeCell ref="I66:I67"/>
    <mergeCell ref="A66:A67"/>
    <mergeCell ref="B66:B67"/>
    <mergeCell ref="C66:C67"/>
    <mergeCell ref="D66:D67"/>
    <mergeCell ref="E66:E67"/>
    <mergeCell ref="J59:J61"/>
    <mergeCell ref="E35:E40"/>
    <mergeCell ref="G35:G37"/>
    <mergeCell ref="G38:G40"/>
    <mergeCell ref="I45:I57"/>
    <mergeCell ref="J45:J57"/>
    <mergeCell ref="J35:J40"/>
    <mergeCell ref="F35:F40"/>
    <mergeCell ref="C18:C28"/>
    <mergeCell ref="B18:B28"/>
    <mergeCell ref="A18:A28"/>
    <mergeCell ref="A74:H74"/>
    <mergeCell ref="I59:I61"/>
    <mergeCell ref="A59:A61"/>
    <mergeCell ref="B59:B61"/>
    <mergeCell ref="C59:C61"/>
    <mergeCell ref="E59:E61"/>
    <mergeCell ref="D59:D61"/>
    <mergeCell ref="F59:F61"/>
    <mergeCell ref="D35:D40"/>
    <mergeCell ref="C35:C40"/>
    <mergeCell ref="B35:B40"/>
    <mergeCell ref="A35:A40"/>
    <mergeCell ref="I35:I40"/>
    <mergeCell ref="B77:F77"/>
    <mergeCell ref="F79:G79"/>
    <mergeCell ref="F80:G80"/>
    <mergeCell ref="C45:C57"/>
    <mergeCell ref="B45:B57"/>
    <mergeCell ref="F75:G75"/>
    <mergeCell ref="F76:G76"/>
    <mergeCell ref="F45:F57"/>
    <mergeCell ref="E45:E57"/>
    <mergeCell ref="D45:D57"/>
    <mergeCell ref="F66:F67"/>
    <mergeCell ref="A15:A17"/>
    <mergeCell ref="B15:B17"/>
    <mergeCell ref="C15:C17"/>
    <mergeCell ref="D15:D17"/>
    <mergeCell ref="E15:E17"/>
    <mergeCell ref="J18:J28"/>
    <mergeCell ref="F18:F28"/>
    <mergeCell ref="E18:E28"/>
    <mergeCell ref="D18:D28"/>
    <mergeCell ref="F12:F13"/>
    <mergeCell ref="E12:E13"/>
    <mergeCell ref="D12:D13"/>
    <mergeCell ref="F15:F17"/>
    <mergeCell ref="I15:I17"/>
    <mergeCell ref="J15:J17"/>
    <mergeCell ref="I18:I28"/>
    <mergeCell ref="A6:A7"/>
    <mergeCell ref="B6:B7"/>
    <mergeCell ref="C6:C7"/>
    <mergeCell ref="D6:D7"/>
    <mergeCell ref="E6:E7"/>
    <mergeCell ref="G6:G7"/>
    <mergeCell ref="I6:I7"/>
    <mergeCell ref="J6:J7"/>
    <mergeCell ref="H6:H7"/>
    <mergeCell ref="B4:F4"/>
    <mergeCell ref="F6:F7"/>
    <mergeCell ref="A45:A57"/>
    <mergeCell ref="H35:H37"/>
    <mergeCell ref="H38:H40"/>
    <mergeCell ref="J9:J11"/>
    <mergeCell ref="I12:I13"/>
    <mergeCell ref="J12:J13"/>
    <mergeCell ref="C12:C13"/>
    <mergeCell ref="A12:A13"/>
    <mergeCell ref="B12:B13"/>
    <mergeCell ref="I9:I11"/>
    <mergeCell ref="A9:A11"/>
    <mergeCell ref="B9:B11"/>
    <mergeCell ref="C9:C11"/>
    <mergeCell ref="D9:D11"/>
    <mergeCell ref="E9:E11"/>
    <mergeCell ref="F9:F11"/>
    <mergeCell ref="J30:J34"/>
    <mergeCell ref="A30:A34"/>
    <mergeCell ref="F30:F34"/>
    <mergeCell ref="E30:E34"/>
    <mergeCell ref="D30:D34"/>
    <mergeCell ref="C30:C34"/>
    <mergeCell ref="B30:B34"/>
    <mergeCell ref="I30:I34"/>
  </mergeCells>
  <pageMargins left="0.7" right="0.7" top="0.75" bottom="0.75" header="0.3" footer="0.3"/>
  <pageSetup paperSize="9"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2026-03-11T11:27:40Z</dcterms:modified>
</cp:coreProperties>
</file>