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Ril'!$2:$3</definedName>
    <definedName name="_xlnm.Print_Area" localSheetId="0">'FP PiP 1'!$A$1:$H$30</definedName>
    <definedName name="_xlnm.Print_Area" localSheetId="2">'FP Ril'!$A$1:$O$53</definedName>
  </definedNames>
  <calcPr fullCalcOnLoad="1"/>
</workbook>
</file>

<file path=xl/sharedStrings.xml><?xml version="1.0" encoding="utf-8"?>
<sst xmlns="http://schemas.openxmlformats.org/spreadsheetml/2006/main" count="107" uniqueCount="77">
  <si>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</si>
  <si>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</si>
  <si>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</si>
  <si>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</si>
  <si>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</si>
  <si>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</si>
  <si>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</si>
  <si>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</si>
  <si>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</si>
  <si>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</si>
  <si>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</si>
  <si>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</si>
  <si>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</si>
  <si>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</si>
  <si>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</si>
  <si>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</si>
  <si>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</si>
  <si>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</si>
  <si>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</si>
  <si>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</si>
  <si>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</si>
  <si>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</si>
  <si>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</si>
  <si>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</si>
  <si>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</si>
  <si>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</si>
  <si>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</si>
  <si>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</si>
  <si>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</si>
  <si>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</si>
  <si>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</si>
  <si>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</si>
  <si>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Financijski plan - Plan rashoda i izdataka</t>
  </si>
  <si>
    <t>Obrazac JLP(R)S FP-RiI</t>
  </si>
  <si>
    <t>2011.</t>
  </si>
  <si>
    <t>Procjena 2012.</t>
  </si>
  <si>
    <t xml:space="preserve"> Procjena 2012.</t>
  </si>
  <si>
    <t>2012.</t>
  </si>
  <si>
    <t xml:space="preserve">FINANCIJSKI PLAN - Procjena prihoda i primitaka za 2011. </t>
  </si>
  <si>
    <t>Ukupno prihodi i primici za 2011.</t>
  </si>
  <si>
    <t>FINANCIJSKI PLAN - Procjena prihoda i primitaka za 2012. i  2013.</t>
  </si>
  <si>
    <t>2013.</t>
  </si>
  <si>
    <t>Ukupno prihodi i primici za 2012. i 2013.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</si>
  <si>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2012. i 2013. godinu na razini osnovnog računa (peta razina računskog plana) izuzev prihoda od poreza koji se planiraju na razini odjeljka (četvrta razina računskog plana). </t>
    </r>
  </si>
  <si>
    <t>Plan 2011.</t>
  </si>
  <si>
    <t>Procjena 2013.</t>
  </si>
  <si>
    <t xml:space="preserve"> Procjena 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</si>
  <si>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</si>
  <si>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</si>
  <si>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</si>
  <si>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Rashodi za zaposlene</t>
  </si>
  <si>
    <t>Plaće za redovan rad</t>
  </si>
  <si>
    <t>Ostali rashodi za zaposlene</t>
  </si>
  <si>
    <t>Doprinosi za zdravstveno osiguranje</t>
  </si>
  <si>
    <t>Materijalni rashodi</t>
  </si>
  <si>
    <t>Naknade troškova zaposlenima</t>
  </si>
  <si>
    <t>Rashodi za materijal i energiju</t>
  </si>
  <si>
    <t>Rashodi za usluge</t>
  </si>
  <si>
    <t>Ostali nespom.rashodi poslov.</t>
  </si>
  <si>
    <t>Financijski rashodi</t>
  </si>
  <si>
    <t>Ostali financijski rashodi</t>
  </si>
  <si>
    <t>Naknade kućanstvima i građanima</t>
  </si>
  <si>
    <t>Ostale naknade građ. i kućan.</t>
  </si>
  <si>
    <t>Donacije i ostali rashodi</t>
  </si>
  <si>
    <t>Tekuće donacije</t>
  </si>
  <si>
    <t>Kazne, penali i naknade šteta</t>
  </si>
  <si>
    <t>Izvanredni rashodi</t>
  </si>
  <si>
    <t>Rashodi za nabavu proiz. Dugot.imovine</t>
  </si>
  <si>
    <t>Građevinski objekti</t>
  </si>
  <si>
    <t>Postrojenja i oprema</t>
  </si>
  <si>
    <t>Prijevozna sredstva</t>
  </si>
  <si>
    <t>Nematerijalna proizv.imovina</t>
  </si>
  <si>
    <t>Prihodi od prodaje ili zamjene nefinancijske imovine i naknade s naslova osiguranja</t>
  </si>
  <si>
    <t>Naknade troš.osobama izvan rad.odn.</t>
  </si>
  <si>
    <r>
      <t>-</t>
    </r>
    <r>
      <rPr>
        <vertAlign val="superscript"/>
        <sz val="10"/>
        <rFont val="Arial"/>
        <family val="2"/>
      </rPr>
      <t>*1</t>
    </r>
    <r>
      <rPr>
        <sz val="10"/>
        <rFont val="Arial"/>
        <family val="2"/>
      </rPr>
      <t xml:space="preserve">  Prihodi i primici planiraju se za 2011. godinu na razini osnovnog računa (peta razina računskog plana) izuzev prihoda od poreza koji se planiraju na razini odjeljka (četvrta razina računskog plana). </t>
    </r>
  </si>
  <si>
    <r>
      <t>-</t>
    </r>
    <r>
      <rPr>
        <vertAlign val="superscript"/>
        <sz val="10"/>
        <rFont val="Arial"/>
        <family val="2"/>
      </rPr>
      <t>*2</t>
    </r>
    <r>
      <rPr>
        <sz val="10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</si>
  <si>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0"/>
        <rFont val="Arial"/>
        <family val="2"/>
      </rPr>
      <t>*3</t>
    </r>
    <r>
      <rPr>
        <sz val="10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</si>
</sst>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2" applyNumberFormat="0" applyAlignment="0" applyProtection="0"/>
    <xf numFmtId="0" fontId="18" fillId="21" borderId="3" applyNumberFormat="0" applyAlignment="0" applyProtection="0"/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1" borderId="11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right" vertical="center" wrapText="1"/>
    </xf>
    <xf numFmtId="0" fontId="2" fillId="1" borderId="13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left"/>
    </xf>
    <xf numFmtId="3" fontId="8" fillId="0" borderId="18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179" fontId="6" fillId="0" borderId="0" xfId="59" applyFont="1" applyBorder="1" applyAlignment="1">
      <alignment/>
    </xf>
    <xf numFmtId="179" fontId="7" fillId="0" borderId="0" xfId="59" applyFont="1" applyBorder="1" applyAlignment="1">
      <alignment wrapText="1"/>
    </xf>
    <xf numFmtId="3" fontId="7" fillId="0" borderId="0" xfId="0" applyNumberFormat="1" applyFont="1" applyAlignment="1">
      <alignment/>
    </xf>
    <xf numFmtId="3" fontId="7" fillId="0" borderId="19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 quotePrefix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19" xfId="0" applyNumberFormat="1" applyFont="1" applyBorder="1" applyAlignment="1">
      <alignment horizontal="center"/>
    </xf>
    <xf numFmtId="0" fontId="9" fillId="0" borderId="19" xfId="0" applyNumberFormat="1" applyFont="1" applyBorder="1" applyAlignment="1" quotePrefix="1">
      <alignment horizontal="left" vertical="justify"/>
    </xf>
    <xf numFmtId="3" fontId="7" fillId="0" borderId="19" xfId="0" applyNumberFormat="1" applyFont="1" applyBorder="1" applyAlignment="1" quotePrefix="1">
      <alignment horizontal="center"/>
    </xf>
    <xf numFmtId="0" fontId="7" fillId="0" borderId="19" xfId="0" applyNumberFormat="1" applyFont="1" applyBorder="1" applyAlignment="1">
      <alignment/>
    </xf>
    <xf numFmtId="0" fontId="10" fillId="0" borderId="19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7" fillId="0" borderId="19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23" xfId="0" applyNumberFormat="1" applyFont="1" applyBorder="1" applyAlignment="1">
      <alignment horizontal="left"/>
    </xf>
    <xf numFmtId="0" fontId="6" fillId="0" borderId="23" xfId="0" applyNumberFormat="1" applyFont="1" applyBorder="1" applyAlignment="1" quotePrefix="1">
      <alignment horizontal="left"/>
    </xf>
    <xf numFmtId="0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/>
    </xf>
    <xf numFmtId="179" fontId="6" fillId="0" borderId="25" xfId="59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3" fontId="7" fillId="0" borderId="28" xfId="0" applyNumberFormat="1" applyFont="1" applyBorder="1" applyAlignment="1">
      <alignment/>
    </xf>
    <xf numFmtId="179" fontId="6" fillId="0" borderId="28" xfId="59" applyFont="1" applyBorder="1" applyAlignment="1">
      <alignment/>
    </xf>
    <xf numFmtId="3" fontId="7" fillId="0" borderId="27" xfId="0" applyNumberFormat="1" applyFont="1" applyBorder="1" applyAlignment="1">
      <alignment horizontal="left" vertical="justify" wrapText="1"/>
    </xf>
    <xf numFmtId="3" fontId="9" fillId="0" borderId="28" xfId="0" applyNumberFormat="1" applyFont="1" applyBorder="1" applyAlignment="1" quotePrefix="1">
      <alignment horizontal="left" vertical="justify" wrapText="1"/>
    </xf>
    <xf numFmtId="0" fontId="7" fillId="0" borderId="27" xfId="0" applyNumberFormat="1" applyFont="1" applyBorder="1" applyAlignment="1">
      <alignment horizontal="left" vertical="justify" wrapText="1"/>
    </xf>
    <xf numFmtId="3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179" fontId="7" fillId="0" borderId="27" xfId="59" applyFont="1" applyBorder="1" applyAlignment="1">
      <alignment wrapText="1"/>
    </xf>
    <xf numFmtId="0" fontId="3" fillId="0" borderId="0" xfId="0" applyFont="1" applyAlignment="1" quotePrefix="1">
      <alignment/>
    </xf>
    <xf numFmtId="3" fontId="7" fillId="0" borderId="20" xfId="0" applyNumberFormat="1" applyFont="1" applyBorder="1" applyAlignment="1" quotePrefix="1">
      <alignment horizontal="left"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9" fillId="0" borderId="28" xfId="0" applyNumberFormat="1" applyFont="1" applyBorder="1" applyAlignment="1" quotePrefix="1">
      <alignment horizontal="left"/>
    </xf>
    <xf numFmtId="3" fontId="7" fillId="0" borderId="28" xfId="0" applyNumberFormat="1" applyFont="1" applyBorder="1" applyAlignment="1">
      <alignment horizontal="left"/>
    </xf>
    <xf numFmtId="3" fontId="6" fillId="0" borderId="28" xfId="59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3" fontId="3" fillId="0" borderId="42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0" fontId="2" fillId="21" borderId="39" xfId="0" applyFont="1" applyFill="1" applyBorder="1" applyAlignment="1">
      <alignment horizontal="center"/>
    </xf>
    <xf numFmtId="0" fontId="3" fillId="21" borderId="36" xfId="0" applyFont="1" applyFill="1" applyBorder="1" applyAlignment="1">
      <alignment horizontal="center"/>
    </xf>
    <xf numFmtId="0" fontId="3" fillId="21" borderId="37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4" fillId="21" borderId="39" xfId="0" applyFont="1" applyFill="1" applyBorder="1" applyAlignment="1">
      <alignment horizontal="center"/>
    </xf>
    <xf numFmtId="0" fontId="5" fillId="21" borderId="36" xfId="0" applyFont="1" applyFill="1" applyBorder="1" applyAlignment="1">
      <alignment horizontal="center"/>
    </xf>
    <xf numFmtId="0" fontId="5" fillId="21" borderId="37" xfId="0" applyFont="1" applyFill="1" applyBorder="1" applyAlignment="1">
      <alignment horizontal="center"/>
    </xf>
    <xf numFmtId="0" fontId="3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PageLayoutView="0" workbookViewId="0" topLeftCell="A1">
      <selection activeCell="C34" sqref="C3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86" t="s">
        <v>28</v>
      </c>
    </row>
    <row r="3" spans="1:8" s="3" customFormat="1" ht="20.25">
      <c r="A3" s="131" t="s">
        <v>38</v>
      </c>
      <c r="B3" s="131"/>
      <c r="C3" s="131"/>
      <c r="D3" s="131"/>
      <c r="E3" s="131"/>
      <c r="F3" s="131"/>
      <c r="G3" s="131"/>
      <c r="H3" s="131"/>
    </row>
    <row r="4" spans="1:9" s="3" customFormat="1" ht="15.75" customHeight="1">
      <c r="A4" s="132"/>
      <c r="B4" s="133"/>
      <c r="C4" s="133"/>
      <c r="D4" s="133"/>
      <c r="E4" s="133"/>
      <c r="F4" s="133"/>
      <c r="G4" s="133"/>
      <c r="H4" s="133"/>
      <c r="I4" s="4"/>
    </row>
    <row r="5" s="3" customFormat="1" ht="15" hidden="1"/>
    <row r="6" s="3" customFormat="1" ht="15.75" thickBot="1">
      <c r="H6" s="12" t="s">
        <v>2</v>
      </c>
    </row>
    <row r="7" spans="1:8" s="3" customFormat="1" ht="16.5" thickBot="1">
      <c r="A7" s="13" t="s">
        <v>4</v>
      </c>
      <c r="B7" s="139" t="s">
        <v>34</v>
      </c>
      <c r="C7" s="140"/>
      <c r="D7" s="140"/>
      <c r="E7" s="140"/>
      <c r="F7" s="140"/>
      <c r="G7" s="140"/>
      <c r="H7" s="141"/>
    </row>
    <row r="8" spans="1:8" s="3" customFormat="1" ht="15.75" customHeight="1">
      <c r="A8" s="14" t="s">
        <v>26</v>
      </c>
      <c r="B8" s="144" t="s">
        <v>5</v>
      </c>
      <c r="C8" s="146" t="s">
        <v>6</v>
      </c>
      <c r="D8" s="146" t="s">
        <v>7</v>
      </c>
      <c r="E8" s="142" t="s">
        <v>27</v>
      </c>
      <c r="F8" s="142" t="s">
        <v>0</v>
      </c>
      <c r="G8" s="142" t="s">
        <v>47</v>
      </c>
      <c r="H8" s="134" t="s">
        <v>48</v>
      </c>
    </row>
    <row r="9" spans="1:8" s="3" customFormat="1" ht="60.75" customHeight="1" thickBot="1">
      <c r="A9" s="15" t="s">
        <v>23</v>
      </c>
      <c r="B9" s="145"/>
      <c r="C9" s="147"/>
      <c r="D9" s="147"/>
      <c r="E9" s="143"/>
      <c r="F9" s="143"/>
      <c r="G9" s="143"/>
      <c r="H9" s="135"/>
    </row>
    <row r="10" spans="1:8" s="3" customFormat="1" ht="30" customHeight="1">
      <c r="A10" s="16">
        <v>611</v>
      </c>
      <c r="B10" s="94">
        <v>400000</v>
      </c>
      <c r="C10" s="95"/>
      <c r="D10" s="95"/>
      <c r="E10" s="94"/>
      <c r="F10" s="94"/>
      <c r="G10" s="96"/>
      <c r="H10" s="97"/>
    </row>
    <row r="11" spans="1:8" s="3" customFormat="1" ht="30" customHeight="1">
      <c r="A11" s="17">
        <v>613</v>
      </c>
      <c r="B11" s="98">
        <v>20000</v>
      </c>
      <c r="C11" s="98"/>
      <c r="D11" s="98"/>
      <c r="E11" s="98"/>
      <c r="F11" s="98"/>
      <c r="G11" s="99"/>
      <c r="H11" s="100"/>
    </row>
    <row r="12" spans="1:8" s="3" customFormat="1" ht="30" customHeight="1">
      <c r="A12" s="17">
        <v>614</v>
      </c>
      <c r="B12" s="98">
        <v>34000</v>
      </c>
      <c r="C12" s="98"/>
      <c r="D12" s="98"/>
      <c r="E12" s="98"/>
      <c r="F12" s="98"/>
      <c r="G12" s="99"/>
      <c r="H12" s="100"/>
    </row>
    <row r="13" spans="1:8" s="3" customFormat="1" ht="30" customHeight="1">
      <c r="A13" s="17">
        <v>633</v>
      </c>
      <c r="B13" s="98"/>
      <c r="C13" s="98"/>
      <c r="D13" s="98"/>
      <c r="E13" s="98">
        <v>4893449</v>
      </c>
      <c r="F13" s="98"/>
      <c r="G13" s="99"/>
      <c r="H13" s="100"/>
    </row>
    <row r="14" spans="1:8" s="3" customFormat="1" ht="30" customHeight="1">
      <c r="A14" s="17">
        <v>634</v>
      </c>
      <c r="B14" s="98"/>
      <c r="C14" s="98"/>
      <c r="D14" s="98"/>
      <c r="E14" s="98">
        <v>151645</v>
      </c>
      <c r="F14" s="98"/>
      <c r="G14" s="99"/>
      <c r="H14" s="100"/>
    </row>
    <row r="15" spans="1:8" s="3" customFormat="1" ht="30" customHeight="1">
      <c r="A15" s="17">
        <v>641</v>
      </c>
      <c r="B15" s="98"/>
      <c r="C15" s="98">
        <v>500</v>
      </c>
      <c r="D15" s="98"/>
      <c r="E15" s="98"/>
      <c r="F15" s="98"/>
      <c r="G15" s="99"/>
      <c r="H15" s="100"/>
    </row>
    <row r="16" spans="1:8" s="3" customFormat="1" ht="30" customHeight="1">
      <c r="A16" s="17">
        <v>642</v>
      </c>
      <c r="B16" s="98"/>
      <c r="C16" s="98">
        <v>170000</v>
      </c>
      <c r="D16" s="98"/>
      <c r="E16" s="98"/>
      <c r="F16" s="98"/>
      <c r="G16" s="99"/>
      <c r="H16" s="100"/>
    </row>
    <row r="17" spans="1:8" s="3" customFormat="1" ht="30" customHeight="1">
      <c r="A17" s="17">
        <v>651</v>
      </c>
      <c r="B17" s="98"/>
      <c r="C17" s="98"/>
      <c r="D17" s="98">
        <v>2000</v>
      </c>
      <c r="E17" s="98"/>
      <c r="F17" s="98"/>
      <c r="G17" s="99"/>
      <c r="H17" s="100"/>
    </row>
    <row r="18" spans="1:8" s="3" customFormat="1" ht="30" customHeight="1">
      <c r="A18" s="17">
        <v>652</v>
      </c>
      <c r="B18" s="98"/>
      <c r="C18" s="98"/>
      <c r="D18" s="98">
        <v>12000</v>
      </c>
      <c r="E18" s="98"/>
      <c r="F18" s="98"/>
      <c r="G18" s="99"/>
      <c r="H18" s="100"/>
    </row>
    <row r="19" spans="1:8" s="3" customFormat="1" ht="30" customHeight="1">
      <c r="A19" s="17">
        <v>653</v>
      </c>
      <c r="B19" s="98"/>
      <c r="C19" s="98"/>
      <c r="D19" s="98">
        <v>270000</v>
      </c>
      <c r="E19" s="98"/>
      <c r="F19" s="98"/>
      <c r="G19" s="99"/>
      <c r="H19" s="100"/>
    </row>
    <row r="20" spans="1:8" s="3" customFormat="1" ht="30" customHeight="1">
      <c r="A20" s="17">
        <v>711</v>
      </c>
      <c r="B20" s="98"/>
      <c r="C20" s="98"/>
      <c r="D20" s="98"/>
      <c r="E20" s="98"/>
      <c r="F20" s="98"/>
      <c r="G20" s="99">
        <v>0</v>
      </c>
      <c r="H20" s="100"/>
    </row>
    <row r="21" spans="1:8" s="3" customFormat="1" ht="30" customHeight="1" thickBot="1">
      <c r="A21" s="125">
        <v>721</v>
      </c>
      <c r="B21" s="126"/>
      <c r="C21" s="126"/>
      <c r="D21" s="126"/>
      <c r="E21" s="126"/>
      <c r="F21" s="126"/>
      <c r="G21" s="126">
        <v>1500</v>
      </c>
      <c r="H21" s="124"/>
    </row>
    <row r="22" spans="1:8" s="3" customFormat="1" ht="30" customHeight="1" thickBot="1">
      <c r="A22" s="18" t="s">
        <v>3</v>
      </c>
      <c r="B22" s="101">
        <f>B10+B11+B12</f>
        <v>454000</v>
      </c>
      <c r="C22" s="102">
        <f>C16+C15</f>
        <v>170500</v>
      </c>
      <c r="D22" s="101">
        <f>D17+D18+D19</f>
        <v>284000</v>
      </c>
      <c r="E22" s="102">
        <f>E13+E14</f>
        <v>5045094</v>
      </c>
      <c r="F22" s="101"/>
      <c r="G22" s="103">
        <f>G20+G21</f>
        <v>1500</v>
      </c>
      <c r="H22" s="103"/>
    </row>
    <row r="23" spans="1:8" s="3" customFormat="1" ht="30" customHeight="1" thickBot="1">
      <c r="A23" s="18" t="s">
        <v>39</v>
      </c>
      <c r="B23" s="136">
        <f>B22+C22+D22+E22+G22</f>
        <v>5955094</v>
      </c>
      <c r="C23" s="137"/>
      <c r="D23" s="137"/>
      <c r="E23" s="137"/>
      <c r="F23" s="137"/>
      <c r="G23" s="137"/>
      <c r="H23" s="138"/>
    </row>
    <row r="24" s="3" customFormat="1" ht="15"/>
    <row r="25" s="3" customFormat="1" ht="15.75">
      <c r="A25" s="2" t="s">
        <v>1</v>
      </c>
    </row>
    <row r="26" spans="1:10" s="3" customFormat="1" ht="15">
      <c r="A26" s="127" t="s">
        <v>74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s="3" customFormat="1" ht="34.5" customHeight="1">
      <c r="A27" s="129" t="s">
        <v>75</v>
      </c>
      <c r="B27" s="130"/>
      <c r="C27" s="130"/>
      <c r="D27" s="130"/>
      <c r="E27" s="130"/>
      <c r="F27" s="130"/>
      <c r="G27" s="130"/>
      <c r="H27" s="130"/>
      <c r="I27" s="128"/>
      <c r="J27" s="128"/>
    </row>
    <row r="28" spans="1:10" s="3" customFormat="1" ht="15">
      <c r="A28" s="127" t="s">
        <v>76</v>
      </c>
      <c r="B28" s="128"/>
      <c r="C28" s="128"/>
      <c r="D28" s="128"/>
      <c r="E28" s="128"/>
      <c r="F28" s="128"/>
      <c r="G28" s="128"/>
      <c r="H28" s="128"/>
      <c r="I28" s="128"/>
      <c r="J28" s="128"/>
    </row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</sheetData>
  <sheetProtection/>
  <mergeCells count="12">
    <mergeCell ref="D8:D9"/>
    <mergeCell ref="G8:G9"/>
    <mergeCell ref="A27:H27"/>
    <mergeCell ref="A3:H3"/>
    <mergeCell ref="A4:H4"/>
    <mergeCell ref="H8:H9"/>
    <mergeCell ref="B23:H23"/>
    <mergeCell ref="B7:H7"/>
    <mergeCell ref="E8:E9"/>
    <mergeCell ref="F8:F9"/>
    <mergeCell ref="B8:B9"/>
    <mergeCell ref="C8:C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86" t="s">
        <v>29</v>
      </c>
    </row>
    <row r="2" spans="1:15" ht="20.25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.7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ht="13.5" thickBot="1">
      <c r="O4" s="5" t="s">
        <v>2</v>
      </c>
    </row>
    <row r="5" spans="1:15" ht="15.75" thickBot="1">
      <c r="A5" s="6" t="s">
        <v>4</v>
      </c>
      <c r="B5" s="150" t="s">
        <v>37</v>
      </c>
      <c r="C5" s="151"/>
      <c r="D5" s="151"/>
      <c r="E5" s="151"/>
      <c r="F5" s="151"/>
      <c r="G5" s="151"/>
      <c r="H5" s="152"/>
      <c r="I5" s="150" t="s">
        <v>41</v>
      </c>
      <c r="J5" s="151"/>
      <c r="K5" s="151"/>
      <c r="L5" s="151"/>
      <c r="M5" s="151"/>
      <c r="N5" s="151"/>
      <c r="O5" s="152"/>
    </row>
    <row r="6" spans="1:15" ht="15.75" customHeight="1">
      <c r="A6" s="7" t="s">
        <v>24</v>
      </c>
      <c r="B6" s="144" t="s">
        <v>5</v>
      </c>
      <c r="C6" s="146" t="s">
        <v>6</v>
      </c>
      <c r="D6" s="146" t="s">
        <v>7</v>
      </c>
      <c r="E6" s="142" t="s">
        <v>27</v>
      </c>
      <c r="F6" s="142" t="s">
        <v>0</v>
      </c>
      <c r="G6" s="142" t="s">
        <v>47</v>
      </c>
      <c r="H6" s="134" t="s">
        <v>48</v>
      </c>
      <c r="I6" s="144" t="s">
        <v>5</v>
      </c>
      <c r="J6" s="148" t="s">
        <v>6</v>
      </c>
      <c r="K6" s="148" t="s">
        <v>7</v>
      </c>
      <c r="L6" s="142" t="s">
        <v>27</v>
      </c>
      <c r="M6" s="142" t="s">
        <v>0</v>
      </c>
      <c r="N6" s="142" t="s">
        <v>47</v>
      </c>
      <c r="O6" s="134" t="s">
        <v>48</v>
      </c>
    </row>
    <row r="7" spans="1:15" ht="63.75" customHeight="1" thickBot="1">
      <c r="A7" s="8" t="s">
        <v>25</v>
      </c>
      <c r="B7" s="145"/>
      <c r="C7" s="147"/>
      <c r="D7" s="147"/>
      <c r="E7" s="143"/>
      <c r="F7" s="143"/>
      <c r="G7" s="143"/>
      <c r="H7" s="135"/>
      <c r="I7" s="145"/>
      <c r="J7" s="149"/>
      <c r="K7" s="149"/>
      <c r="L7" s="143"/>
      <c r="M7" s="143"/>
      <c r="N7" s="143"/>
      <c r="O7" s="135"/>
    </row>
    <row r="8" spans="1:15" ht="24.75" customHeight="1">
      <c r="A8" s="10">
        <v>611</v>
      </c>
      <c r="B8" s="104">
        <v>573000</v>
      </c>
      <c r="C8" s="105"/>
      <c r="D8" s="105"/>
      <c r="E8" s="105"/>
      <c r="F8" s="105"/>
      <c r="G8" s="106"/>
      <c r="H8" s="107"/>
      <c r="I8" s="108">
        <v>573000</v>
      </c>
      <c r="J8" s="109"/>
      <c r="K8" s="109"/>
      <c r="L8" s="109"/>
      <c r="M8" s="109"/>
      <c r="N8" s="110"/>
      <c r="O8" s="111"/>
    </row>
    <row r="9" spans="1:15" ht="24.75" customHeight="1">
      <c r="A9" s="11">
        <v>613</v>
      </c>
      <c r="B9" s="112">
        <v>5000</v>
      </c>
      <c r="C9" s="113"/>
      <c r="D9" s="113"/>
      <c r="E9" s="113"/>
      <c r="F9" s="113"/>
      <c r="G9" s="114"/>
      <c r="H9" s="115"/>
      <c r="I9" s="116">
        <v>5000</v>
      </c>
      <c r="J9" s="117"/>
      <c r="K9" s="117"/>
      <c r="L9" s="117"/>
      <c r="M9" s="117"/>
      <c r="N9" s="118"/>
      <c r="O9" s="119"/>
    </row>
    <row r="10" spans="1:15" ht="24.75" customHeight="1">
      <c r="A10" s="11">
        <v>614</v>
      </c>
      <c r="B10" s="112">
        <v>40000</v>
      </c>
      <c r="C10" s="113"/>
      <c r="D10" s="113"/>
      <c r="E10" s="113"/>
      <c r="F10" s="113"/>
      <c r="G10" s="114"/>
      <c r="H10" s="115"/>
      <c r="I10" s="116">
        <v>40000</v>
      </c>
      <c r="J10" s="117"/>
      <c r="K10" s="117"/>
      <c r="L10" s="117"/>
      <c r="M10" s="117"/>
      <c r="N10" s="118"/>
      <c r="O10" s="119"/>
    </row>
    <row r="11" spans="1:15" ht="24.75" customHeight="1">
      <c r="A11" s="11">
        <v>633</v>
      </c>
      <c r="B11" s="112"/>
      <c r="C11" s="113"/>
      <c r="D11" s="113"/>
      <c r="E11" s="113">
        <v>4256600</v>
      </c>
      <c r="F11" s="113"/>
      <c r="G11" s="114"/>
      <c r="H11" s="115"/>
      <c r="I11" s="116"/>
      <c r="J11" s="117"/>
      <c r="K11" s="117"/>
      <c r="L11" s="117">
        <v>4256600</v>
      </c>
      <c r="M11" s="117"/>
      <c r="N11" s="118"/>
      <c r="O11" s="119"/>
    </row>
    <row r="12" spans="1:15" ht="24.75" customHeight="1">
      <c r="A12" s="11">
        <v>634</v>
      </c>
      <c r="B12" s="112"/>
      <c r="C12" s="113"/>
      <c r="D12" s="113"/>
      <c r="E12" s="113">
        <v>2499000</v>
      </c>
      <c r="F12" s="113"/>
      <c r="G12" s="114"/>
      <c r="H12" s="115"/>
      <c r="I12" s="116"/>
      <c r="J12" s="117"/>
      <c r="K12" s="117"/>
      <c r="L12" s="117">
        <v>3099000</v>
      </c>
      <c r="M12" s="117"/>
      <c r="N12" s="118"/>
      <c r="O12" s="119"/>
    </row>
    <row r="13" spans="1:15" ht="24.75" customHeight="1">
      <c r="A13" s="11">
        <v>641</v>
      </c>
      <c r="B13" s="112"/>
      <c r="C13" s="113">
        <v>500</v>
      </c>
      <c r="D13" s="113"/>
      <c r="E13" s="113"/>
      <c r="F13" s="113"/>
      <c r="G13" s="114"/>
      <c r="H13" s="115"/>
      <c r="I13" s="116"/>
      <c r="J13" s="117">
        <v>500</v>
      </c>
      <c r="K13" s="117"/>
      <c r="L13" s="117"/>
      <c r="M13" s="117"/>
      <c r="N13" s="118"/>
      <c r="O13" s="119"/>
    </row>
    <row r="14" spans="1:15" ht="24.75" customHeight="1">
      <c r="A14" s="9">
        <v>642</v>
      </c>
      <c r="B14" s="112"/>
      <c r="C14" s="113">
        <v>176000</v>
      </c>
      <c r="D14" s="113"/>
      <c r="E14" s="113"/>
      <c r="F14" s="113"/>
      <c r="G14" s="114"/>
      <c r="H14" s="115"/>
      <c r="I14" s="116"/>
      <c r="J14" s="117">
        <v>176000</v>
      </c>
      <c r="K14" s="117"/>
      <c r="L14" s="117"/>
      <c r="M14" s="117"/>
      <c r="N14" s="118"/>
      <c r="O14" s="119"/>
    </row>
    <row r="15" spans="1:15" ht="24.75" customHeight="1">
      <c r="A15" s="9">
        <v>651</v>
      </c>
      <c r="B15" s="112"/>
      <c r="C15" s="113"/>
      <c r="D15" s="113">
        <v>5000</v>
      </c>
      <c r="E15" s="113"/>
      <c r="F15" s="113"/>
      <c r="G15" s="114"/>
      <c r="H15" s="115"/>
      <c r="I15" s="116"/>
      <c r="J15" s="117"/>
      <c r="K15" s="117">
        <v>5000</v>
      </c>
      <c r="L15" s="117"/>
      <c r="M15" s="117"/>
      <c r="N15" s="118"/>
      <c r="O15" s="119"/>
    </row>
    <row r="16" spans="1:15" ht="24.75" customHeight="1" thickBot="1">
      <c r="A16" s="9">
        <v>652</v>
      </c>
      <c r="B16" s="112"/>
      <c r="C16" s="113"/>
      <c r="D16" s="113">
        <v>155000</v>
      </c>
      <c r="E16" s="113"/>
      <c r="F16" s="113"/>
      <c r="G16" s="114"/>
      <c r="H16" s="115"/>
      <c r="I16" s="116"/>
      <c r="J16" s="117"/>
      <c r="K16" s="117">
        <v>155000</v>
      </c>
      <c r="L16" s="117"/>
      <c r="M16" s="117"/>
      <c r="N16" s="118"/>
      <c r="O16" s="119"/>
    </row>
    <row r="17" spans="1:15" ht="24.75" customHeight="1" thickBot="1">
      <c r="A17" s="1" t="s">
        <v>3</v>
      </c>
      <c r="B17" s="120">
        <f>B8+B10+B9</f>
        <v>618000</v>
      </c>
      <c r="C17" s="121">
        <f>C13+C14</f>
        <v>176500</v>
      </c>
      <c r="D17" s="120">
        <f>D15+D16</f>
        <v>160000</v>
      </c>
      <c r="E17" s="121">
        <f>E11+E12</f>
        <v>6755600</v>
      </c>
      <c r="F17" s="120"/>
      <c r="G17" s="122"/>
      <c r="H17" s="122"/>
      <c r="I17" s="123">
        <f>I8+I9+I10</f>
        <v>618000</v>
      </c>
      <c r="J17" s="120">
        <f>J13+J14</f>
        <v>176500</v>
      </c>
      <c r="K17" s="121">
        <f>K15+K16</f>
        <v>160000</v>
      </c>
      <c r="L17" s="120">
        <f>L11+L12</f>
        <v>7355600</v>
      </c>
      <c r="M17" s="121"/>
      <c r="N17" s="121"/>
      <c r="O17" s="120"/>
    </row>
    <row r="18" spans="1:15" ht="24.75" customHeight="1" thickBot="1">
      <c r="A18" s="1" t="s">
        <v>42</v>
      </c>
      <c r="B18" s="136">
        <f>B17+C17+D17+E17</f>
        <v>7710100</v>
      </c>
      <c r="C18" s="137"/>
      <c r="D18" s="137"/>
      <c r="E18" s="137"/>
      <c r="F18" s="137"/>
      <c r="G18" s="137"/>
      <c r="H18" s="138"/>
      <c r="I18" s="136">
        <f>I17+J17+K17+L17</f>
        <v>8310100</v>
      </c>
      <c r="J18" s="137"/>
      <c r="K18" s="137"/>
      <c r="L18" s="137"/>
      <c r="M18" s="137"/>
      <c r="N18" s="137"/>
      <c r="O18" s="138"/>
    </row>
    <row r="20" spans="1:8" ht="15.75">
      <c r="A20" s="2" t="s">
        <v>1</v>
      </c>
      <c r="B20" s="3"/>
      <c r="C20" s="3"/>
      <c r="D20" s="3"/>
      <c r="E20" s="3"/>
      <c r="F20" s="3"/>
      <c r="G20" s="3"/>
      <c r="H20" s="3"/>
    </row>
    <row r="21" spans="1:8" ht="18">
      <c r="A21" s="82" t="s">
        <v>43</v>
      </c>
      <c r="B21" s="3"/>
      <c r="C21" s="3"/>
      <c r="D21" s="3"/>
      <c r="E21" s="3"/>
      <c r="F21" s="3"/>
      <c r="G21" s="3"/>
      <c r="H21" s="3"/>
    </row>
    <row r="22" spans="1:15" ht="33.75" customHeight="1">
      <c r="A22" s="153" t="s">
        <v>30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1:8" ht="18">
      <c r="A23" s="82" t="s">
        <v>31</v>
      </c>
      <c r="B23" s="3"/>
      <c r="C23" s="3"/>
      <c r="D23" s="3"/>
      <c r="E23" s="3"/>
      <c r="F23" s="3"/>
      <c r="G23" s="3"/>
      <c r="H23" s="3"/>
    </row>
  </sheetData>
  <sheetProtection/>
  <mergeCells count="21">
    <mergeCell ref="A22:O22"/>
    <mergeCell ref="B6:B7"/>
    <mergeCell ref="L6:L7"/>
    <mergeCell ref="C6:C7"/>
    <mergeCell ref="D6:D7"/>
    <mergeCell ref="G6:G7"/>
    <mergeCell ref="E6:E7"/>
    <mergeCell ref="O6:O7"/>
    <mergeCell ref="A2:O2"/>
    <mergeCell ref="A3:O3"/>
    <mergeCell ref="I5:O5"/>
    <mergeCell ref="B5:H5"/>
    <mergeCell ref="B18:H18"/>
    <mergeCell ref="I18:O18"/>
    <mergeCell ref="H6:H7"/>
    <mergeCell ref="N6:N7"/>
    <mergeCell ref="J6:J7"/>
    <mergeCell ref="M6:M7"/>
    <mergeCell ref="F6:F7"/>
    <mergeCell ref="K6:K7"/>
    <mergeCell ref="I6:I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75" zoomScaleNormal="75" zoomScalePageLayoutView="0" workbookViewId="0" topLeftCell="A16">
      <selection activeCell="A1" sqref="A1:O53"/>
    </sheetView>
  </sheetViews>
  <sheetFormatPr defaultColWidth="9.140625" defaultRowHeight="12.75"/>
  <cols>
    <col min="1" max="1" width="36.140625" style="47" customWidth="1"/>
    <col min="2" max="2" width="35.28125" style="48" customWidth="1"/>
    <col min="3" max="3" width="15.8515625" style="20" customWidth="1"/>
    <col min="4" max="4" width="15.57421875" style="22" customWidth="1"/>
    <col min="5" max="5" width="13.28125" style="20" customWidth="1"/>
    <col min="6" max="6" width="14.8515625" style="20" customWidth="1"/>
    <col min="7" max="7" width="10.421875" style="20" customWidth="1"/>
    <col min="8" max="8" width="9.421875" style="20" bestFit="1" customWidth="1"/>
    <col min="9" max="9" width="26.8515625" style="20" customWidth="1"/>
    <col min="10" max="10" width="12.7109375" style="20" customWidth="1"/>
    <col min="11" max="11" width="11.00390625" style="20" customWidth="1"/>
    <col min="12" max="12" width="10.8515625" style="20" customWidth="1"/>
    <col min="13" max="13" width="16.7109375" style="20" hidden="1" customWidth="1"/>
    <col min="14" max="14" width="16.421875" style="20" hidden="1" customWidth="1"/>
    <col min="15" max="15" width="10.421875" style="20" customWidth="1"/>
    <col min="16" max="16384" width="9.140625" style="20" customWidth="1"/>
  </cols>
  <sheetData>
    <row r="1" spans="1:15" ht="24.75" customHeight="1">
      <c r="A1" s="155" t="s">
        <v>32</v>
      </c>
      <c r="B1" s="156"/>
      <c r="C1" s="156"/>
      <c r="D1" s="156"/>
      <c r="E1" s="156"/>
      <c r="F1" s="156"/>
      <c r="G1" s="156"/>
      <c r="H1" s="156"/>
      <c r="I1" s="156"/>
      <c r="J1" s="156"/>
      <c r="K1" s="86" t="s">
        <v>33</v>
      </c>
      <c r="M1" s="19"/>
      <c r="N1" s="19"/>
      <c r="O1" s="19"/>
    </row>
    <row r="2" spans="1:4" ht="18" customHeight="1">
      <c r="A2" s="83" t="s">
        <v>9</v>
      </c>
      <c r="B2" s="84"/>
      <c r="C2" s="84"/>
      <c r="D2" s="85"/>
    </row>
    <row r="3" spans="1:2" ht="15" customHeight="1">
      <c r="A3" s="23" t="s">
        <v>10</v>
      </c>
      <c r="B3" s="20"/>
    </row>
    <row r="4" spans="1:6" ht="38.25" customHeight="1" thickBot="1">
      <c r="A4" s="24" t="s">
        <v>11</v>
      </c>
      <c r="B4" s="66" t="s">
        <v>44</v>
      </c>
      <c r="C4" s="67" t="s">
        <v>35</v>
      </c>
      <c r="D4" s="67" t="s">
        <v>45</v>
      </c>
      <c r="F4" s="25"/>
    </row>
    <row r="5" spans="1:6" ht="8.25" customHeight="1" thickTop="1">
      <c r="A5" s="57"/>
      <c r="B5" s="68"/>
      <c r="C5" s="69"/>
      <c r="D5" s="69"/>
      <c r="F5" s="25"/>
    </row>
    <row r="6" spans="1:4" ht="21.75" customHeight="1">
      <c r="A6" s="73" t="s">
        <v>5</v>
      </c>
      <c r="B6" s="88">
        <v>454000</v>
      </c>
      <c r="C6" s="89">
        <v>618000</v>
      </c>
      <c r="D6" s="89">
        <v>618000</v>
      </c>
    </row>
    <row r="7" spans="1:4" ht="47.25">
      <c r="A7" s="76" t="s">
        <v>49</v>
      </c>
      <c r="B7" s="87">
        <v>170500</v>
      </c>
      <c r="C7" s="89">
        <v>176500</v>
      </c>
      <c r="D7" s="89">
        <v>176500</v>
      </c>
    </row>
    <row r="8" spans="1:6" ht="15.75">
      <c r="A8" s="78" t="s">
        <v>7</v>
      </c>
      <c r="B8" s="77">
        <v>284000</v>
      </c>
      <c r="C8" s="89">
        <v>160000</v>
      </c>
      <c r="D8" s="89">
        <v>160000</v>
      </c>
      <c r="F8" s="27"/>
    </row>
    <row r="9" spans="1:6" ht="15.75">
      <c r="A9" s="79" t="s">
        <v>8</v>
      </c>
      <c r="B9" s="77">
        <v>5045094</v>
      </c>
      <c r="C9" s="89">
        <v>6755600</v>
      </c>
      <c r="D9" s="89">
        <v>7355600</v>
      </c>
      <c r="F9" s="27"/>
    </row>
    <row r="10" spans="1:6" ht="15.75">
      <c r="A10" s="80" t="s">
        <v>12</v>
      </c>
      <c r="B10" s="88">
        <v>0</v>
      </c>
      <c r="C10" s="89">
        <v>0</v>
      </c>
      <c r="D10" s="89">
        <v>0</v>
      </c>
      <c r="F10" s="27"/>
    </row>
    <row r="11" spans="1:6" ht="46.5" customHeight="1">
      <c r="A11" s="81" t="s">
        <v>47</v>
      </c>
      <c r="B11" s="88">
        <v>1500</v>
      </c>
      <c r="C11" s="89">
        <v>0</v>
      </c>
      <c r="D11" s="89">
        <v>0</v>
      </c>
      <c r="F11" s="27"/>
    </row>
    <row r="12" spans="1:6" ht="15.75">
      <c r="A12" s="81" t="s">
        <v>48</v>
      </c>
      <c r="B12" s="74"/>
      <c r="C12" s="75"/>
      <c r="D12" s="75"/>
      <c r="F12" s="27"/>
    </row>
    <row r="13" spans="1:6" ht="6.75" customHeight="1">
      <c r="A13" s="28"/>
      <c r="B13" s="70"/>
      <c r="C13" s="71"/>
      <c r="D13" s="71"/>
      <c r="F13" s="27"/>
    </row>
    <row r="14" spans="1:6" ht="15.75">
      <c r="A14" s="30" t="s">
        <v>13</v>
      </c>
      <c r="B14" s="72">
        <f>B6+B7+B8+B9+B10+B11</f>
        <v>5955094</v>
      </c>
      <c r="C14" s="72">
        <f>C6+C7+C8+C9+C10+C11</f>
        <v>7710100</v>
      </c>
      <c r="D14" s="72">
        <f>D6+D7+D8+D9+D10+D11</f>
        <v>8310100</v>
      </c>
      <c r="F14" s="32"/>
    </row>
    <row r="15" spans="1:4" ht="15.75">
      <c r="A15" s="33" t="s">
        <v>14</v>
      </c>
      <c r="B15" s="26"/>
      <c r="D15" s="54"/>
    </row>
    <row r="16" spans="1:10" ht="15.75">
      <c r="A16" s="34" t="s">
        <v>15</v>
      </c>
      <c r="B16" s="34"/>
      <c r="C16" s="34"/>
      <c r="D16" s="56"/>
      <c r="E16" s="34"/>
      <c r="F16" s="34"/>
      <c r="G16" s="34"/>
      <c r="H16" s="34"/>
      <c r="I16" s="34"/>
      <c r="J16" s="34"/>
    </row>
    <row r="17" spans="1:4" ht="15.75">
      <c r="A17" s="35" t="s">
        <v>16</v>
      </c>
      <c r="B17" s="21"/>
      <c r="D17" s="55"/>
    </row>
    <row r="18" spans="1:12" ht="15.75" hidden="1">
      <c r="A18" s="36"/>
      <c r="B18" s="36"/>
      <c r="C18" s="36"/>
      <c r="D18" s="37"/>
      <c r="E18" s="36"/>
      <c r="F18" s="36"/>
      <c r="G18" s="36"/>
      <c r="H18" s="36"/>
      <c r="I18" s="36"/>
      <c r="J18" s="36"/>
      <c r="K18" s="36"/>
      <c r="L18" s="38" t="s">
        <v>2</v>
      </c>
    </row>
    <row r="19" spans="1:12" ht="8.25" customHeight="1">
      <c r="A19" s="39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</row>
    <row r="20" spans="1:14" ht="9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L20" s="41"/>
      <c r="M20" s="39"/>
      <c r="N20" s="39"/>
    </row>
    <row r="21" spans="1:14" s="22" customFormat="1" ht="63">
      <c r="A21" s="53" t="s">
        <v>17</v>
      </c>
      <c r="B21" s="42" t="s">
        <v>18</v>
      </c>
      <c r="C21" s="44" t="s">
        <v>44</v>
      </c>
      <c r="D21" s="44" t="s">
        <v>5</v>
      </c>
      <c r="E21" s="44" t="s">
        <v>6</v>
      </c>
      <c r="F21" s="44" t="s">
        <v>7</v>
      </c>
      <c r="G21" s="44" t="s">
        <v>8</v>
      </c>
      <c r="H21" s="44" t="s">
        <v>12</v>
      </c>
      <c r="I21" s="44" t="s">
        <v>72</v>
      </c>
      <c r="J21" s="44" t="s">
        <v>48</v>
      </c>
      <c r="K21" s="45" t="s">
        <v>36</v>
      </c>
      <c r="L21" s="45" t="s">
        <v>46</v>
      </c>
      <c r="M21" s="43" t="s">
        <v>19</v>
      </c>
      <c r="N21" s="43" t="s">
        <v>20</v>
      </c>
    </row>
    <row r="22" spans="1:14" ht="14.25" customHeight="1">
      <c r="A22" s="46">
        <v>31</v>
      </c>
      <c r="B22" s="46" t="s">
        <v>50</v>
      </c>
      <c r="C22" s="29">
        <f>SUM(C23:C25)</f>
        <v>1164231</v>
      </c>
      <c r="D22" s="29">
        <f aca="true" t="shared" si="0" ref="D22:L22">SUM(D23:D26)</f>
        <v>454000</v>
      </c>
      <c r="E22" s="29">
        <f t="shared" si="0"/>
        <v>0</v>
      </c>
      <c r="F22" s="29">
        <f t="shared" si="0"/>
        <v>0</v>
      </c>
      <c r="G22" s="29">
        <f t="shared" si="0"/>
        <v>689231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1404242</v>
      </c>
      <c r="L22" s="29">
        <f t="shared" si="0"/>
        <v>1404242</v>
      </c>
      <c r="M22" s="29">
        <f>SUM(M23:M27)</f>
        <v>0</v>
      </c>
      <c r="N22" s="29">
        <f>SUM(N23:N27)</f>
        <v>0</v>
      </c>
    </row>
    <row r="23" spans="1:14" ht="14.25" customHeight="1">
      <c r="A23" s="58">
        <v>311</v>
      </c>
      <c r="B23" s="59" t="s">
        <v>51</v>
      </c>
      <c r="C23" s="60">
        <v>953767</v>
      </c>
      <c r="D23" s="60">
        <v>454000</v>
      </c>
      <c r="E23" s="60"/>
      <c r="F23" s="60"/>
      <c r="G23" s="60">
        <v>478767</v>
      </c>
      <c r="H23" s="60"/>
      <c r="I23" s="60"/>
      <c r="J23" s="60"/>
      <c r="K23" s="60">
        <v>1201000</v>
      </c>
      <c r="L23" s="60">
        <v>1201000</v>
      </c>
      <c r="M23" s="20">
        <v>0</v>
      </c>
      <c r="N23" s="20">
        <v>0</v>
      </c>
    </row>
    <row r="24" spans="1:14" ht="14.25" customHeight="1">
      <c r="A24" s="58">
        <v>312</v>
      </c>
      <c r="B24" s="61" t="s">
        <v>52</v>
      </c>
      <c r="C24" s="60">
        <v>47386</v>
      </c>
      <c r="D24" s="60"/>
      <c r="E24" s="60"/>
      <c r="F24" s="60"/>
      <c r="G24" s="60">
        <v>47386</v>
      </c>
      <c r="H24" s="60"/>
      <c r="I24" s="60"/>
      <c r="J24" s="60"/>
      <c r="K24" s="60">
        <v>27000</v>
      </c>
      <c r="L24" s="60">
        <v>27000</v>
      </c>
      <c r="M24" s="20">
        <v>0</v>
      </c>
      <c r="N24" s="20">
        <v>0</v>
      </c>
    </row>
    <row r="25" spans="1:14" ht="14.25" customHeight="1">
      <c r="A25" s="58">
        <v>313</v>
      </c>
      <c r="B25" s="59" t="s">
        <v>53</v>
      </c>
      <c r="C25" s="60">
        <v>163078</v>
      </c>
      <c r="D25" s="60"/>
      <c r="E25" s="60">
        <v>0</v>
      </c>
      <c r="F25" s="60"/>
      <c r="G25" s="60">
        <v>163078</v>
      </c>
      <c r="H25" s="60"/>
      <c r="I25" s="60"/>
      <c r="J25" s="60"/>
      <c r="K25" s="60">
        <v>176242</v>
      </c>
      <c r="L25" s="60">
        <v>176242</v>
      </c>
      <c r="M25" s="20">
        <v>0</v>
      </c>
      <c r="N25" s="20">
        <v>0</v>
      </c>
    </row>
    <row r="26" spans="1:14" ht="14.25" customHeight="1" hidden="1">
      <c r="A26" s="58"/>
      <c r="B26" s="6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20">
        <v>0</v>
      </c>
      <c r="N26" s="20">
        <v>0</v>
      </c>
    </row>
    <row r="27" spans="1:14" ht="14.25" customHeight="1">
      <c r="A27" s="63">
        <v>32</v>
      </c>
      <c r="B27" s="90" t="s">
        <v>54</v>
      </c>
      <c r="C27" s="64">
        <f aca="true" t="shared" si="1" ref="C27:L27">SUM(C28:C32)</f>
        <v>2353816</v>
      </c>
      <c r="D27" s="64">
        <f t="shared" si="1"/>
        <v>0</v>
      </c>
      <c r="E27" s="64">
        <f t="shared" si="1"/>
        <v>0</v>
      </c>
      <c r="F27" s="64">
        <f t="shared" si="1"/>
        <v>284000</v>
      </c>
      <c r="G27" s="64">
        <f t="shared" si="1"/>
        <v>2069816</v>
      </c>
      <c r="H27" s="64">
        <f t="shared" si="1"/>
        <v>0</v>
      </c>
      <c r="I27" s="64">
        <f t="shared" si="1"/>
        <v>0</v>
      </c>
      <c r="J27" s="64">
        <f t="shared" si="1"/>
        <v>0</v>
      </c>
      <c r="K27" s="64">
        <f t="shared" si="1"/>
        <v>2473000</v>
      </c>
      <c r="L27" s="64">
        <f t="shared" si="1"/>
        <v>2488000</v>
      </c>
      <c r="M27" s="20">
        <v>0</v>
      </c>
      <c r="N27" s="20">
        <v>0</v>
      </c>
    </row>
    <row r="28" spans="1:14" ht="14.25" customHeight="1">
      <c r="A28" s="58">
        <v>321</v>
      </c>
      <c r="B28" s="59" t="s">
        <v>55</v>
      </c>
      <c r="C28" s="60">
        <v>92921</v>
      </c>
      <c r="D28" s="60"/>
      <c r="E28" s="60"/>
      <c r="F28" s="60"/>
      <c r="G28" s="60">
        <v>92921</v>
      </c>
      <c r="H28" s="60"/>
      <c r="I28" s="60"/>
      <c r="J28" s="60"/>
      <c r="K28" s="60">
        <v>119000</v>
      </c>
      <c r="L28" s="60">
        <v>119000</v>
      </c>
      <c r="M28" s="29">
        <f>SUM(M29:M49)</f>
        <v>0</v>
      </c>
      <c r="N28" s="29">
        <f>SUM(N29:N49)</f>
        <v>0</v>
      </c>
    </row>
    <row r="29" spans="1:14" ht="14.25" customHeight="1">
      <c r="A29" s="58">
        <v>322</v>
      </c>
      <c r="B29" s="59" t="s">
        <v>56</v>
      </c>
      <c r="C29" s="60">
        <v>609958</v>
      </c>
      <c r="D29" s="60"/>
      <c r="E29" s="60"/>
      <c r="F29" s="60"/>
      <c r="G29" s="60">
        <v>609958</v>
      </c>
      <c r="H29" s="60"/>
      <c r="I29" s="60"/>
      <c r="J29" s="60"/>
      <c r="K29" s="60">
        <v>611000</v>
      </c>
      <c r="L29" s="60">
        <v>611000</v>
      </c>
      <c r="M29" s="20">
        <v>0</v>
      </c>
      <c r="N29" s="20">
        <v>0</v>
      </c>
    </row>
    <row r="30" spans="1:14" ht="14.25" customHeight="1">
      <c r="A30" s="58">
        <v>323</v>
      </c>
      <c r="B30" s="59" t="s">
        <v>57</v>
      </c>
      <c r="C30" s="60">
        <v>1120057</v>
      </c>
      <c r="D30" s="60"/>
      <c r="E30" s="60">
        <v>0</v>
      </c>
      <c r="F30" s="60">
        <v>284000</v>
      </c>
      <c r="G30" s="60">
        <v>836057</v>
      </c>
      <c r="H30" s="60"/>
      <c r="I30" s="60"/>
      <c r="J30" s="60"/>
      <c r="K30" s="60">
        <v>1427000</v>
      </c>
      <c r="L30" s="60">
        <v>1442000</v>
      </c>
      <c r="M30" s="20">
        <v>0</v>
      </c>
      <c r="N30" s="20">
        <v>0</v>
      </c>
    </row>
    <row r="31" spans="1:12" ht="14.25" customHeight="1">
      <c r="A31" s="58">
        <v>324</v>
      </c>
      <c r="B31" s="59" t="s">
        <v>73</v>
      </c>
      <c r="C31" s="60">
        <v>7000</v>
      </c>
      <c r="D31" s="60"/>
      <c r="E31" s="60"/>
      <c r="F31" s="60"/>
      <c r="G31" s="60">
        <v>7000</v>
      </c>
      <c r="H31" s="60"/>
      <c r="I31" s="60"/>
      <c r="J31" s="60"/>
      <c r="K31" s="60"/>
      <c r="L31" s="60"/>
    </row>
    <row r="32" spans="1:14" ht="14.25" customHeight="1">
      <c r="A32" s="58">
        <v>329</v>
      </c>
      <c r="B32" s="59" t="s">
        <v>58</v>
      </c>
      <c r="C32" s="60">
        <v>523880</v>
      </c>
      <c r="D32" s="60"/>
      <c r="E32" s="60"/>
      <c r="F32" s="60"/>
      <c r="G32" s="60">
        <v>523880</v>
      </c>
      <c r="H32" s="60"/>
      <c r="I32" s="60"/>
      <c r="J32" s="60"/>
      <c r="K32" s="60">
        <v>316000</v>
      </c>
      <c r="L32" s="60">
        <v>316000</v>
      </c>
      <c r="M32" s="20">
        <v>0</v>
      </c>
      <c r="N32" s="20">
        <v>0</v>
      </c>
    </row>
    <row r="33" spans="1:14" ht="14.25" customHeight="1">
      <c r="A33" s="63">
        <v>34</v>
      </c>
      <c r="B33" s="90" t="s">
        <v>59</v>
      </c>
      <c r="C33" s="64">
        <f aca="true" t="shared" si="2" ref="C33:L33">C34</f>
        <v>34000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34000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19000</v>
      </c>
      <c r="L33" s="64">
        <f t="shared" si="2"/>
        <v>19000</v>
      </c>
      <c r="M33" s="20">
        <v>0</v>
      </c>
      <c r="N33" s="20">
        <v>0</v>
      </c>
    </row>
    <row r="34" spans="1:14" ht="14.25" customHeight="1">
      <c r="A34" s="58">
        <v>343</v>
      </c>
      <c r="B34" s="59" t="s">
        <v>60</v>
      </c>
      <c r="C34" s="60">
        <v>34000</v>
      </c>
      <c r="D34" s="60"/>
      <c r="E34" s="60"/>
      <c r="F34" s="60"/>
      <c r="G34" s="60">
        <v>34000</v>
      </c>
      <c r="H34" s="60"/>
      <c r="I34" s="60"/>
      <c r="J34" s="60"/>
      <c r="K34" s="60">
        <v>19000</v>
      </c>
      <c r="L34" s="60">
        <v>19000</v>
      </c>
      <c r="M34" s="20">
        <v>0</v>
      </c>
      <c r="N34" s="20">
        <v>0</v>
      </c>
    </row>
    <row r="35" spans="1:14" ht="14.25" customHeight="1">
      <c r="A35" s="91">
        <v>37</v>
      </c>
      <c r="B35" s="92" t="s">
        <v>61</v>
      </c>
      <c r="C35" s="93">
        <f>C36</f>
        <v>591350</v>
      </c>
      <c r="D35" s="93">
        <f aca="true" t="shared" si="3" ref="D35:N35">D36</f>
        <v>0</v>
      </c>
      <c r="E35" s="93">
        <f t="shared" si="3"/>
        <v>0</v>
      </c>
      <c r="F35" s="93">
        <f t="shared" si="3"/>
        <v>0</v>
      </c>
      <c r="G35" s="93">
        <f t="shared" si="3"/>
        <v>591350</v>
      </c>
      <c r="H35" s="93">
        <f t="shared" si="3"/>
        <v>0</v>
      </c>
      <c r="I35" s="93">
        <f t="shared" si="3"/>
        <v>0</v>
      </c>
      <c r="J35" s="93">
        <f>J36</f>
        <v>0</v>
      </c>
      <c r="K35" s="93">
        <f>K36</f>
        <v>670000</v>
      </c>
      <c r="L35" s="93">
        <f>L36</f>
        <v>670000</v>
      </c>
      <c r="M35" s="93">
        <f t="shared" si="3"/>
        <v>0</v>
      </c>
      <c r="N35" s="93">
        <f t="shared" si="3"/>
        <v>0</v>
      </c>
    </row>
    <row r="36" spans="1:14" ht="14.25" customHeight="1">
      <c r="A36" s="58">
        <v>372</v>
      </c>
      <c r="B36" s="59" t="s">
        <v>62</v>
      </c>
      <c r="C36" s="60">
        <v>591350</v>
      </c>
      <c r="D36" s="60"/>
      <c r="E36" s="60">
        <v>0</v>
      </c>
      <c r="F36" s="60"/>
      <c r="G36" s="60">
        <v>591350</v>
      </c>
      <c r="H36" s="60"/>
      <c r="I36" s="60"/>
      <c r="J36" s="60"/>
      <c r="K36" s="60">
        <v>670000</v>
      </c>
      <c r="L36" s="60">
        <v>670000</v>
      </c>
      <c r="M36" s="20">
        <v>0</v>
      </c>
      <c r="N36" s="20">
        <v>0</v>
      </c>
    </row>
    <row r="37" spans="1:12" ht="14.25" customHeight="1">
      <c r="A37" s="91">
        <v>38</v>
      </c>
      <c r="B37" s="92" t="s">
        <v>63</v>
      </c>
      <c r="C37" s="93">
        <f aca="true" t="shared" si="4" ref="C37:L37">C38+C39+C40</f>
        <v>597060</v>
      </c>
      <c r="D37" s="93">
        <f t="shared" si="4"/>
        <v>0</v>
      </c>
      <c r="E37" s="93">
        <f t="shared" si="4"/>
        <v>0</v>
      </c>
      <c r="F37" s="93">
        <f t="shared" si="4"/>
        <v>0</v>
      </c>
      <c r="G37" s="93">
        <f t="shared" si="4"/>
        <v>597060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321600</v>
      </c>
      <c r="L37" s="93">
        <f t="shared" si="4"/>
        <v>341600</v>
      </c>
    </row>
    <row r="38" spans="1:12" ht="14.25" customHeight="1">
      <c r="A38" s="58">
        <v>381</v>
      </c>
      <c r="B38" s="59" t="s">
        <v>64</v>
      </c>
      <c r="C38" s="60">
        <v>586060</v>
      </c>
      <c r="D38" s="60">
        <v>0</v>
      </c>
      <c r="E38" s="60">
        <v>0</v>
      </c>
      <c r="F38" s="60"/>
      <c r="G38" s="60">
        <v>586060</v>
      </c>
      <c r="H38" s="60"/>
      <c r="I38" s="60"/>
      <c r="J38" s="60"/>
      <c r="K38" s="60">
        <v>301600</v>
      </c>
      <c r="L38" s="60">
        <v>321600</v>
      </c>
    </row>
    <row r="39" spans="1:12" ht="14.25" customHeight="1">
      <c r="A39" s="58">
        <v>383</v>
      </c>
      <c r="B39" s="59" t="s">
        <v>65</v>
      </c>
      <c r="C39" s="60">
        <v>11000</v>
      </c>
      <c r="D39" s="60"/>
      <c r="E39" s="60"/>
      <c r="F39" s="60"/>
      <c r="G39" s="60">
        <v>11000</v>
      </c>
      <c r="H39" s="60"/>
      <c r="I39" s="60"/>
      <c r="J39" s="60"/>
      <c r="K39" s="60">
        <v>10000</v>
      </c>
      <c r="L39" s="60">
        <v>10000</v>
      </c>
    </row>
    <row r="40" spans="1:12" ht="14.25" customHeight="1">
      <c r="A40" s="58">
        <v>385</v>
      </c>
      <c r="B40" s="59" t="s">
        <v>66</v>
      </c>
      <c r="C40" s="60">
        <v>0</v>
      </c>
      <c r="D40" s="60"/>
      <c r="E40" s="60"/>
      <c r="F40" s="60"/>
      <c r="G40" s="60">
        <v>0</v>
      </c>
      <c r="H40" s="60"/>
      <c r="I40" s="60"/>
      <c r="J40" s="60"/>
      <c r="K40" s="60">
        <v>10000</v>
      </c>
      <c r="L40" s="60">
        <v>10000</v>
      </c>
    </row>
    <row r="41" spans="1:14" ht="14.25" customHeight="1">
      <c r="A41" s="63">
        <v>42</v>
      </c>
      <c r="B41" s="65" t="s">
        <v>67</v>
      </c>
      <c r="C41" s="64">
        <f aca="true" t="shared" si="5" ref="C41:L41">C42+C43+C45</f>
        <v>1775591</v>
      </c>
      <c r="D41" s="64">
        <f t="shared" si="5"/>
        <v>0</v>
      </c>
      <c r="E41" s="64">
        <f t="shared" si="5"/>
        <v>170500</v>
      </c>
      <c r="F41" s="64">
        <f t="shared" si="5"/>
        <v>0</v>
      </c>
      <c r="G41" s="64">
        <f t="shared" si="5"/>
        <v>1063637</v>
      </c>
      <c r="H41" s="64">
        <f t="shared" si="5"/>
        <v>0</v>
      </c>
      <c r="I41" s="64">
        <f t="shared" si="5"/>
        <v>1500</v>
      </c>
      <c r="J41" s="64">
        <f t="shared" si="5"/>
        <v>0</v>
      </c>
      <c r="K41" s="64">
        <f t="shared" si="5"/>
        <v>3308000</v>
      </c>
      <c r="L41" s="64">
        <f t="shared" si="5"/>
        <v>3390448</v>
      </c>
      <c r="M41" s="20">
        <v>0</v>
      </c>
      <c r="N41" s="20">
        <v>0</v>
      </c>
    </row>
    <row r="42" spans="1:14" ht="14.25" customHeight="1">
      <c r="A42" s="58">
        <v>421</v>
      </c>
      <c r="B42" s="61" t="s">
        <v>68</v>
      </c>
      <c r="C42" s="60">
        <v>1679825</v>
      </c>
      <c r="D42" s="60"/>
      <c r="E42" s="60">
        <v>170500</v>
      </c>
      <c r="F42" s="60"/>
      <c r="G42" s="60">
        <v>969371</v>
      </c>
      <c r="H42" s="60"/>
      <c r="I42" s="60">
        <v>0</v>
      </c>
      <c r="J42" s="60"/>
      <c r="K42" s="60">
        <v>1886000</v>
      </c>
      <c r="L42" s="60">
        <v>1968448</v>
      </c>
      <c r="M42" s="20">
        <v>0</v>
      </c>
      <c r="N42" s="20">
        <v>0</v>
      </c>
    </row>
    <row r="43" spans="1:14" ht="14.25" customHeight="1">
      <c r="A43" s="58">
        <v>422</v>
      </c>
      <c r="B43" s="59" t="s">
        <v>69</v>
      </c>
      <c r="C43" s="60">
        <v>82466</v>
      </c>
      <c r="D43" s="60"/>
      <c r="E43" s="60"/>
      <c r="F43" s="60"/>
      <c r="G43" s="60">
        <v>82466</v>
      </c>
      <c r="H43" s="60"/>
      <c r="I43" s="60">
        <v>0</v>
      </c>
      <c r="J43" s="60"/>
      <c r="K43" s="60">
        <v>1117000</v>
      </c>
      <c r="L43" s="60">
        <v>1117000</v>
      </c>
      <c r="M43" s="20">
        <v>0</v>
      </c>
      <c r="N43" s="20">
        <v>0</v>
      </c>
    </row>
    <row r="44" spans="1:12" ht="14.25" customHeight="1" hidden="1">
      <c r="A44" s="58">
        <v>423</v>
      </c>
      <c r="B44" s="59" t="s">
        <v>70</v>
      </c>
      <c r="C44" s="60">
        <v>0</v>
      </c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4.25" customHeight="1">
      <c r="A45" s="58">
        <v>426</v>
      </c>
      <c r="B45" s="59" t="s">
        <v>71</v>
      </c>
      <c r="C45" s="60">
        <v>13300</v>
      </c>
      <c r="D45" s="60"/>
      <c r="E45" s="60"/>
      <c r="F45" s="60"/>
      <c r="G45" s="60">
        <v>11800</v>
      </c>
      <c r="H45" s="60"/>
      <c r="I45" s="60">
        <v>1500</v>
      </c>
      <c r="J45" s="60"/>
      <c r="K45" s="60">
        <v>305000</v>
      </c>
      <c r="L45" s="60">
        <v>305000</v>
      </c>
    </row>
    <row r="46" spans="1:14" ht="14.25" customHeight="1" hidden="1">
      <c r="A46" s="63">
        <v>51</v>
      </c>
      <c r="B46" s="59"/>
      <c r="C46" s="64">
        <f aca="true" t="shared" si="6" ref="C46:L46">C47</f>
        <v>0</v>
      </c>
      <c r="D46" s="64">
        <f t="shared" si="6"/>
        <v>0</v>
      </c>
      <c r="E46" s="64">
        <f t="shared" si="6"/>
        <v>0</v>
      </c>
      <c r="F46" s="64">
        <f t="shared" si="6"/>
        <v>0</v>
      </c>
      <c r="G46" s="64">
        <f t="shared" si="6"/>
        <v>0</v>
      </c>
      <c r="H46" s="64">
        <f t="shared" si="6"/>
        <v>0</v>
      </c>
      <c r="I46" s="64">
        <f t="shared" si="6"/>
        <v>0</v>
      </c>
      <c r="J46" s="64">
        <f t="shared" si="6"/>
        <v>0</v>
      </c>
      <c r="K46" s="64">
        <f t="shared" si="6"/>
        <v>0</v>
      </c>
      <c r="L46" s="64">
        <f t="shared" si="6"/>
        <v>0</v>
      </c>
      <c r="M46" s="20">
        <v>0</v>
      </c>
      <c r="N46" s="20">
        <v>0</v>
      </c>
    </row>
    <row r="47" spans="1:14" ht="14.25" customHeight="1" hidden="1">
      <c r="A47" s="47">
        <v>5111</v>
      </c>
      <c r="D47" s="20"/>
      <c r="M47" s="20">
        <v>0</v>
      </c>
      <c r="N47" s="20">
        <v>0</v>
      </c>
    </row>
    <row r="48" spans="1:14" ht="14.25" customHeight="1">
      <c r="A48" s="49"/>
      <c r="B48" s="50" t="s">
        <v>21</v>
      </c>
      <c r="C48" s="31">
        <f>C22+C27+C33+C35+C37+C41</f>
        <v>6516048</v>
      </c>
      <c r="D48" s="31">
        <f>D22+D27+D33+D37+D41</f>
        <v>454000</v>
      </c>
      <c r="E48" s="31">
        <f>E22+E27+E33+E37+E41+E35</f>
        <v>170500</v>
      </c>
      <c r="F48" s="31">
        <f>F22+F27+F33+F37+F41+F35</f>
        <v>284000</v>
      </c>
      <c r="G48" s="31">
        <f>G22+G27+G33+G37+G41+G35</f>
        <v>5045094</v>
      </c>
      <c r="H48" s="31">
        <f>H22+H27+H33+H37+H41</f>
        <v>0</v>
      </c>
      <c r="I48" s="31">
        <f>I22+I27+I33+I37+I41</f>
        <v>1500</v>
      </c>
      <c r="J48" s="31">
        <f>J22+J27+J33+J37+J41</f>
        <v>0</v>
      </c>
      <c r="K48" s="31">
        <f>K22+K27+K33+K37+K41+K35</f>
        <v>8195842</v>
      </c>
      <c r="L48" s="31">
        <f>L22+L27+L33+L37+L41+L35</f>
        <v>8313290</v>
      </c>
      <c r="M48" s="20">
        <v>0</v>
      </c>
      <c r="N48" s="20">
        <v>0</v>
      </c>
    </row>
    <row r="49" spans="1:14" ht="14.25" customHeight="1">
      <c r="A49" s="51" t="s">
        <v>22</v>
      </c>
      <c r="B49" s="52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0">
        <v>0</v>
      </c>
      <c r="N49" s="20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Marjan</cp:lastModifiedBy>
  <cp:lastPrinted>2011-12-20T06:37:43Z</cp:lastPrinted>
  <dcterms:created xsi:type="dcterms:W3CDTF">1996-10-14T23:33:28Z</dcterms:created>
  <dcterms:modified xsi:type="dcterms:W3CDTF">2011-12-20T06:37:47Z</dcterms:modified>
  <cp:category/>
  <cp:version/>
  <cp:contentType/>
  <cp:contentStatus/>
</cp:coreProperties>
</file>