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768A879D-E6D1-459D-9268-8F2469E670B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30" i="1"/>
  <c r="I18" i="1"/>
  <c r="I15" i="1"/>
  <c r="I11" i="1"/>
  <c r="I9" i="1"/>
  <c r="I45" i="1" l="1"/>
  <c r="I67" i="1"/>
  <c r="I66" i="1"/>
  <c r="I13" i="1"/>
  <c r="I19" i="1"/>
  <c r="I61" i="1" l="1"/>
  <c r="I59" i="1"/>
  <c r="I64" i="1"/>
  <c r="I63" i="1"/>
  <c r="I62" i="1"/>
  <c r="I56" i="1"/>
  <c r="I68" i="1" l="1"/>
  <c r="I12" i="1" l="1"/>
  <c r="I43" i="1" l="1"/>
  <c r="I44" i="1"/>
  <c r="I41" i="1"/>
  <c r="I35" i="1"/>
</calcChain>
</file>

<file path=xl/sharedStrings.xml><?xml version="1.0" encoding="utf-8"?>
<sst xmlns="http://schemas.openxmlformats.org/spreadsheetml/2006/main" count="194" uniqueCount="155">
  <si>
    <t>Općina Kistanje, Trg sv.Nikole 5,22305 Kistanje</t>
  </si>
  <si>
    <t>Red.br.</t>
  </si>
  <si>
    <t xml:space="preserve">Naziv </t>
  </si>
  <si>
    <t>OIB:</t>
  </si>
  <si>
    <t xml:space="preserve">Adresa </t>
  </si>
  <si>
    <t>Broj računa</t>
  </si>
  <si>
    <t>Banka</t>
  </si>
  <si>
    <r>
      <t xml:space="preserve">Isplaćeni 
       Iznos              </t>
    </r>
    <r>
      <rPr>
        <sz val="10"/>
        <color indexed="8"/>
        <rFont val="Times New Roman"/>
        <family val="1"/>
        <charset val="238"/>
      </rPr>
      <t>(u eurima)</t>
    </r>
  </si>
  <si>
    <t xml:space="preserve"> UKUPNO   ISPLAĆENO        (u eurima)</t>
  </si>
  <si>
    <t>Napomena</t>
  </si>
  <si>
    <t>1.</t>
  </si>
  <si>
    <t>Katolička crkva, Župa Prikazanja BDM u Kistanjama</t>
  </si>
  <si>
    <t>Trg sv.Nikole 4, Kistanje</t>
  </si>
  <si>
    <t>HR6723400091110882017</t>
  </si>
  <si>
    <t>PBZ</t>
  </si>
  <si>
    <t>3.</t>
  </si>
  <si>
    <t>SPC, Srpska pravoslavna Parohija Kistanjska</t>
  </si>
  <si>
    <t>Trg Petra Preradovića 19,
Kistanje</t>
  </si>
  <si>
    <t>HR5024020061100413106</t>
  </si>
  <si>
    <t>Erste banka</t>
  </si>
  <si>
    <t>2.</t>
  </si>
  <si>
    <t>Vijeće srpske nacionalne manjine Općine Kistanje</t>
  </si>
  <si>
    <t>Trg Petra Preradovića 1, Kistanje</t>
  </si>
  <si>
    <t>HR7624070001100619952</t>
  </si>
  <si>
    <t>OTP</t>
  </si>
  <si>
    <t>Zagrebačka 
banka</t>
  </si>
  <si>
    <t>Srpsko kulturno društvo
 "Prosvjeta",Zagreb</t>
  </si>
  <si>
    <t>OSNOVNA ŠKOLA KISTANJE</t>
  </si>
  <si>
    <t>Dr.Franje Tuđmana 80, Kistanje</t>
  </si>
  <si>
    <t>HR4323900011800015002</t>
  </si>
  <si>
    <t>HPB</t>
  </si>
  <si>
    <t>Nogometni klub Janjevo iz Kistanja</t>
  </si>
  <si>
    <t>Ulica A.Starčevića bb, Kistanje</t>
  </si>
  <si>
    <t>HR0624070001100570675</t>
  </si>
  <si>
    <t>Sport</t>
  </si>
  <si>
    <t>Kultura</t>
  </si>
  <si>
    <t xml:space="preserve">SPC, Srpski pravoslavni Manastir u Oćestovu
</t>
  </si>
  <si>
    <t>HR8824020061100648908</t>
  </si>
  <si>
    <t>SPC,Crkvena Općina Đevrske</t>
  </si>
  <si>
    <t>GRADSKO DRUŠTVO CRVENOG KRIŽA -KNIN</t>
  </si>
  <si>
    <t>HR9023400091100010619</t>
  </si>
  <si>
    <t>Ulica dr.F. Tuđmana 101, Kistanje</t>
  </si>
  <si>
    <t>Hrvatska gorska služba 
spašavanja, HGSS stanica
 Šibenik</t>
  </si>
  <si>
    <t>Put tvornice 33,
Šibenik</t>
  </si>
  <si>
    <t>HR 5523900011199004338</t>
  </si>
  <si>
    <t>Udruga za djecu i mlade "Čarobni svijet"</t>
  </si>
  <si>
    <t>I.Meštrovića 21 ,Knin</t>
  </si>
  <si>
    <t>HR1724070001100501704</t>
  </si>
  <si>
    <t>Udruga"Žene kosovske doline"</t>
  </si>
  <si>
    <t xml:space="preserve">OB "Hrvatski ponos"Knin
</t>
  </si>
  <si>
    <t>Kralja Svetoslava
 Suronje 12,
22 300 Knin</t>
  </si>
  <si>
    <t>Berislavićeva 10,
10 000 Zagreb</t>
  </si>
  <si>
    <t>HR3324020061100996867</t>
  </si>
  <si>
    <t>Riđane centar 84,
22 300 Knin</t>
  </si>
  <si>
    <t>HR6324020061100653723</t>
  </si>
  <si>
    <t>Domagojeva 12,
22 300 Knin</t>
  </si>
  <si>
    <t>HR6724020061100280589</t>
  </si>
  <si>
    <t>4.</t>
  </si>
  <si>
    <t>5.</t>
  </si>
  <si>
    <t>UKUPNO:</t>
  </si>
  <si>
    <t>Đevrske 122,
22 305 Kistanje</t>
  </si>
  <si>
    <t xml:space="preserve">HR84 2402006 1100579043 </t>
  </si>
  <si>
    <t>HR 41 23900011199003232</t>
  </si>
  <si>
    <t>Udruga"Kistanjski zalasci sunca"</t>
  </si>
  <si>
    <t>HR9623600001103032202</t>
  </si>
  <si>
    <t>HR1023600001102659912</t>
  </si>
  <si>
    <t>Udruga "ZvoniMir"</t>
  </si>
  <si>
    <t>Datum isplate:</t>
  </si>
  <si>
    <t>Eko udruga "Jelenje vode",
Jakovlje</t>
  </si>
  <si>
    <t>SPC u Hrvatskoj, Eparhija 
Osječko-Baranjska, Manastir 
Uspenja Presvete Bogorodice
 u Dalj Planini,</t>
  </si>
  <si>
    <t>Rudina vodice 10, 
31 205 Aljmaš</t>
  </si>
  <si>
    <t xml:space="preserve">HR63 2402006 1100498911 </t>
  </si>
  <si>
    <t>Srpska pravoslavna Bogoslovija
 Sveta Tri Jerarha u Manastiru
 Krka</t>
  </si>
  <si>
    <t>Nikole Tesle 45,
 22 305 Kistanje</t>
  </si>
  <si>
    <t xml:space="preserve"> Raifeisenbank </t>
  </si>
  <si>
    <t xml:space="preserve">HR3424840081101075158 </t>
  </si>
  <si>
    <t>Školska 1-Kraljev vrh,
 10 297 Jakovlje</t>
  </si>
  <si>
    <t>oo976172875</t>
  </si>
  <si>
    <t xml:space="preserve">Krnete 6, 
22 305 Kistanje, 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</si>
  <si>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</si>
  <si>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</si>
  <si>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</si>
  <si>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</si>
  <si>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</si>
  <si>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</si>
  <si>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</si>
  <si>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</si>
  <si>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</si>
  <si>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</si>
  <si>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</si>
  <si>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</si>
  <si>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</si>
  <si>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</si>
  <si>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</si>
  <si>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</si>
  <si>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24.</t>
  </si>
  <si>
    <t>POPIS KORISNIKA SPONZORSTAVA I DONACIJA I OSTALIH ISPLATA OPĆINE KISTANJE ZA RAZDOBLJE SIJEČANJ-PROSINAC 2024.G.</t>
  </si>
  <si>
    <t>11.09.2024.</t>
  </si>
  <si>
    <t>05.06.2024.</t>
  </si>
  <si>
    <t>03.05.2024.</t>
  </si>
  <si>
    <t>10.09.2024.</t>
  </si>
  <si>
    <t>25.01.2024.</t>
  </si>
  <si>
    <t>17.06.2024.</t>
  </si>
  <si>
    <t>10.07.2024.</t>
  </si>
  <si>
    <t>16.08.2024.</t>
  </si>
  <si>
    <t>07.02.2024.</t>
  </si>
  <si>
    <t>06.03.2024.</t>
  </si>
  <si>
    <t>09.01.2024.</t>
  </si>
  <si>
    <t>13.02.2024.</t>
  </si>
  <si>
    <t>04.03.2024.</t>
  </si>
  <si>
    <t>03.04.2024.</t>
  </si>
  <si>
    <t>26.04.2024.</t>
  </si>
  <si>
    <t>26.06.2024.</t>
  </si>
  <si>
    <t>10.06.2024.</t>
  </si>
  <si>
    <t>12.01.2024.</t>
  </si>
  <si>
    <t>09.04.2024.</t>
  </si>
  <si>
    <t>07.05.2024.</t>
  </si>
  <si>
    <t>01.07.2024.</t>
  </si>
  <si>
    <t>02.08.2024.</t>
  </si>
  <si>
    <t>22.04.2024.</t>
  </si>
  <si>
    <t>Udruga"VERIGE"Kistanje</t>
  </si>
  <si>
    <t>Udruga "Sv. Bartolomej"Knin</t>
  </si>
  <si>
    <t>Suronjina 14,
 22 300 Knin</t>
  </si>
  <si>
    <t>HR5424070001100572915</t>
  </si>
  <si>
    <t>Bjelanovići 16,
22 305 Kistanje</t>
  </si>
  <si>
    <t>HR2823600001102784233</t>
  </si>
  <si>
    <t>HR0223400091410760530</t>
  </si>
  <si>
    <t>Avenija Gojka Šuška 1, 10 000 Zagreb
Dr. Franje Tuđmana 4,
22 300 Knin</t>
  </si>
  <si>
    <t>Fra Filipa Grabovca 1, 22 300 Knin</t>
  </si>
  <si>
    <t>Oćestovo 19,
 22 300 Knin</t>
  </si>
  <si>
    <t>Udruga "Prvi hrvatski redarstvenik- Podružnica Šibensko-kninske županije</t>
  </si>
  <si>
    <t>11.11.2024.</t>
  </si>
  <si>
    <t>16.09.2024.</t>
  </si>
  <si>
    <t>10.10.2024.</t>
  </si>
  <si>
    <t>04.11.2024.</t>
  </si>
  <si>
    <t>22.11.2024.</t>
  </si>
  <si>
    <t>SSŠ Kralja Zvonimira Knin</t>
  </si>
  <si>
    <t>OŠ dr. Franje Tuđmana Knin</t>
  </si>
  <si>
    <t>27.09.2024.</t>
  </si>
  <si>
    <t>03.09.2024.</t>
  </si>
  <si>
    <t>03.12.2024.</t>
  </si>
  <si>
    <t>23.</t>
  </si>
  <si>
    <t>Ikičina 30, 
22 300 Knin</t>
  </si>
  <si>
    <t>HR10 239000 11500209354</t>
  </si>
  <si>
    <t xml:space="preserve">6. </t>
  </si>
  <si>
    <t>02.04.2024.</t>
  </si>
  <si>
    <t>23.05.2024.</t>
  </si>
  <si>
    <t>DVD "Sveti Juraj" Kistanje</t>
  </si>
  <si>
    <t>09.12.2024.</t>
  </si>
  <si>
    <t>Nelipićeva 2,
22 300 Knin</t>
  </si>
  <si>
    <t>HR71239000111500209129</t>
  </si>
  <si>
    <t>HR4824070001100400557</t>
  </si>
  <si>
    <t>Kistanje, 05.veljače 2025.g.</t>
  </si>
  <si>
    <t>02.12.2024.</t>
  </si>
  <si>
    <t xml:space="preserve">Program PREDŠKOLE
 u iznosu od 13.753,38
eura, ostalo donacije za ekskurziju u 1.550,00 eura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</si>
</sst>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4" fontId="2" fillId="0" borderId="6" xfId="0" applyNumberFormat="1" applyFont="1" applyBorder="1"/>
    <xf numFmtId="0" fontId="3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0" fillId="0" borderId="4" xfId="0" applyBorder="1"/>
    <xf numFmtId="0" fontId="12" fillId="0" borderId="4" xfId="0" applyFont="1" applyBorder="1" applyAlignment="1">
      <alignment horizontal="left" wrapText="1"/>
    </xf>
    <xf numFmtId="0" fontId="12" fillId="0" borderId="4" xfId="0" applyFont="1" applyBorder="1" applyAlignment="1">
      <alignment horizontal="left"/>
    </xf>
    <xf numFmtId="0" fontId="12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2" borderId="13" xfId="0" applyFont="1" applyFill="1" applyBorder="1"/>
    <xf numFmtId="0" fontId="6" fillId="2" borderId="13" xfId="0" applyFont="1" applyFill="1" applyBorder="1" applyAlignment="1">
      <alignment horizontal="right"/>
    </xf>
    <xf numFmtId="4" fontId="7" fillId="2" borderId="0" xfId="0" applyNumberFormat="1" applyFont="1" applyFill="1" applyBorder="1" applyAlignment="1">
      <alignment horizontal="right"/>
    </xf>
    <xf numFmtId="0" fontId="6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2" borderId="7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3" fillId="2" borderId="8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/>
    </xf>
    <xf numFmtId="164" fontId="8" fillId="2" borderId="4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0" borderId="4" xfId="0" applyBorder="1" applyAlignment="1"/>
    <xf numFmtId="0" fontId="12" fillId="0" borderId="4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6" fillId="2" borderId="0" xfId="0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 vertical="top" wrapText="1"/>
    </xf>
    <xf numFmtId="0" fontId="14" fillId="0" borderId="4" xfId="0" applyFont="1" applyBorder="1" applyAlignment="1">
      <alignment wrapText="1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14" fontId="12" fillId="0" borderId="4" xfId="0" applyNumberFormat="1" applyFont="1" applyBorder="1"/>
    <xf numFmtId="164" fontId="14" fillId="0" borderId="4" xfId="0" applyNumberFormat="1" applyFont="1" applyBorder="1" applyAlignment="1"/>
    <xf numFmtId="14" fontId="12" fillId="0" borderId="15" xfId="0" applyNumberFormat="1" applyFont="1" applyBorder="1"/>
    <xf numFmtId="2" fontId="12" fillId="0" borderId="4" xfId="0" applyNumberFormat="1" applyFont="1" applyBorder="1"/>
    <xf numFmtId="2" fontId="12" fillId="0" borderId="15" xfId="0" applyNumberFormat="1" applyFont="1" applyBorder="1"/>
    <xf numFmtId="0" fontId="12" fillId="0" borderId="4" xfId="0" applyFont="1" applyBorder="1" applyAlignment="1">
      <alignment horizontal="left"/>
    </xf>
    <xf numFmtId="0" fontId="0" fillId="0" borderId="11" xfId="0" applyBorder="1" applyAlignment="1"/>
    <xf numFmtId="0" fontId="12" fillId="0" borderId="4" xfId="0" applyFont="1" applyBorder="1" applyAlignment="1">
      <alignment horizontal="left"/>
    </xf>
    <xf numFmtId="0" fontId="0" fillId="0" borderId="4" xfId="0" applyBorder="1" applyAlignment="1"/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right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left" wrapText="1"/>
    </xf>
    <xf numFmtId="4" fontId="12" fillId="0" borderId="4" xfId="0" applyNumberFormat="1" applyFont="1" applyBorder="1"/>
    <xf numFmtId="164" fontId="14" fillId="0" borderId="4" xfId="0" applyNumberFormat="1" applyFont="1" applyBorder="1"/>
    <xf numFmtId="4" fontId="12" fillId="0" borderId="4" xfId="0" applyNumberFormat="1" applyFont="1" applyFill="1" applyBorder="1"/>
    <xf numFmtId="4" fontId="12" fillId="0" borderId="10" xfId="0" applyNumberFormat="1" applyFont="1" applyBorder="1"/>
    <xf numFmtId="0" fontId="8" fillId="0" borderId="4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wrapText="1"/>
    </xf>
    <xf numFmtId="0" fontId="14" fillId="0" borderId="4" xfId="0" applyFont="1" applyFill="1" applyBorder="1" applyAlignment="1">
      <alignment horizontal="left" wrapText="1"/>
    </xf>
    <xf numFmtId="0" fontId="11" fillId="0" borderId="7" xfId="0" applyFont="1" applyFill="1" applyBorder="1" applyAlignment="1">
      <alignment horizontal="left" wrapText="1"/>
    </xf>
    <xf numFmtId="0" fontId="11" fillId="0" borderId="9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wrapText="1"/>
    </xf>
    <xf numFmtId="0" fontId="13" fillId="0" borderId="4" xfId="0" applyFont="1" applyBorder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 wrapText="1"/>
    </xf>
    <xf numFmtId="0" fontId="12" fillId="0" borderId="0" xfId="0" applyFont="1" applyAlignment="1">
      <alignment horizontal="right"/>
    </xf>
    <xf numFmtId="0" fontId="12" fillId="0" borderId="4" xfId="0" applyFont="1" applyBorder="1" applyAlignment="1">
      <alignment horizontal="right"/>
    </xf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4" fontId="12" fillId="0" borderId="4" xfId="0" applyNumberFormat="1" applyFont="1" applyBorder="1" applyAlignment="1">
      <alignment horizontal="right"/>
    </xf>
    <xf numFmtId="0" fontId="8" fillId="0" borderId="7" xfId="0" applyFont="1" applyFill="1" applyBorder="1" applyAlignment="1">
      <alignment horizontal="left" wrapText="1"/>
    </xf>
    <xf numFmtId="0" fontId="14" fillId="0" borderId="4" xfId="0" applyFont="1" applyFill="1" applyBorder="1" applyAlignment="1"/>
    <xf numFmtId="4" fontId="0" fillId="0" borderId="0" xfId="0" applyNumberFormat="1"/>
    <xf numFmtId="0" fontId="0" fillId="0" borderId="10" xfId="0" applyBorder="1" applyAlignment="1"/>
    <xf numFmtId="0" fontId="0" fillId="0" borderId="15" xfId="0" applyBorder="1" applyAlignment="1"/>
    <xf numFmtId="164" fontId="14" fillId="0" borderId="10" xfId="0" applyNumberFormat="1" applyFont="1" applyBorder="1" applyAlignment="1"/>
    <xf numFmtId="0" fontId="12" fillId="0" borderId="15" xfId="0" applyFont="1" applyBorder="1" applyAlignment="1"/>
    <xf numFmtId="165" fontId="14" fillId="0" borderId="10" xfId="0" applyNumberFormat="1" applyFont="1" applyBorder="1" applyAlignment="1"/>
    <xf numFmtId="165" fontId="14" fillId="0" borderId="15" xfId="0" applyNumberFormat="1" applyFont="1" applyBorder="1" applyAlignment="1"/>
    <xf numFmtId="0" fontId="12" fillId="0" borderId="10" xfId="0" applyFont="1" applyBorder="1" applyAlignment="1">
      <alignment horizontal="left"/>
    </xf>
    <xf numFmtId="0" fontId="12" fillId="0" borderId="1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14" fillId="0" borderId="10" xfId="0" applyFont="1" applyFill="1" applyBorder="1" applyAlignment="1"/>
    <xf numFmtId="0" fontId="0" fillId="0" borderId="15" xfId="0" applyFill="1" applyBorder="1" applyAlignment="1"/>
    <xf numFmtId="0" fontId="0" fillId="0" borderId="10" xfId="0" applyBorder="1" applyAlignment="1">
      <alignment horizontal="right"/>
    </xf>
    <xf numFmtId="0" fontId="0" fillId="0" borderId="15" xfId="0" applyBorder="1" applyAlignment="1">
      <alignment horizontal="right"/>
    </xf>
    <xf numFmtId="0" fontId="12" fillId="0" borderId="10" xfId="0" applyFont="1" applyBorder="1" applyAlignment="1">
      <alignment wrapText="1"/>
    </xf>
    <xf numFmtId="0" fontId="0" fillId="0" borderId="15" xfId="0" applyBorder="1" applyAlignment="1">
      <alignment wrapText="1"/>
    </xf>
    <xf numFmtId="0" fontId="12" fillId="0" borderId="10" xfId="0" applyFont="1" applyBorder="1" applyAlignment="1"/>
    <xf numFmtId="0" fontId="14" fillId="0" borderId="10" xfId="0" applyFont="1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/>
    <xf numFmtId="0" fontId="3" fillId="2" borderId="8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8" xfId="0" applyFont="1" applyFill="1" applyBorder="1" applyAlignment="1">
      <alignment horizontal="left" wrapText="1"/>
    </xf>
    <xf numFmtId="0" fontId="0" fillId="0" borderId="17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2" fillId="2" borderId="8" xfId="0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9" xfId="0" applyBorder="1" applyAlignment="1">
      <alignment horizontal="right"/>
    </xf>
    <xf numFmtId="0" fontId="2" fillId="2" borderId="10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20" xfId="0" applyFont="1" applyFill="1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12" fillId="0" borderId="11" xfId="0" applyFont="1" applyBorder="1" applyAlignment="1">
      <alignment horizontal="left"/>
    </xf>
    <xf numFmtId="0" fontId="0" fillId="0" borderId="11" xfId="0" applyBorder="1" applyAlignment="1"/>
    <xf numFmtId="0" fontId="3" fillId="2" borderId="4" xfId="0" applyFont="1" applyFill="1" applyBorder="1" applyAlignment="1">
      <alignment horizontal="left"/>
    </xf>
    <xf numFmtId="0" fontId="12" fillId="0" borderId="4" xfId="0" applyFont="1" applyBorder="1" applyAlignment="1">
      <alignment horizontal="left"/>
    </xf>
    <xf numFmtId="4" fontId="8" fillId="2" borderId="10" xfId="0" applyNumberFormat="1" applyFont="1" applyFill="1" applyBorder="1" applyAlignment="1">
      <alignment horizontal="right" wrapText="1"/>
    </xf>
    <xf numFmtId="0" fontId="0" fillId="0" borderId="15" xfId="0" applyBorder="1" applyAlignment="1">
      <alignment horizontal="right" wrapText="1"/>
    </xf>
    <xf numFmtId="4" fontId="12" fillId="0" borderId="10" xfId="0" applyNumberFormat="1" applyFont="1" applyBorder="1" applyAlignment="1"/>
    <xf numFmtId="4" fontId="12" fillId="0" borderId="10" xfId="0" applyNumberFormat="1" applyFont="1" applyFill="1" applyBorder="1" applyAlignment="1"/>
    <xf numFmtId="164" fontId="14" fillId="0" borderId="4" xfId="0" applyNumberFormat="1" applyFont="1" applyBorder="1" applyAlignment="1"/>
    <xf numFmtId="0" fontId="0" fillId="0" borderId="4" xfId="0" applyBorder="1" applyAlignment="1"/>
    <xf numFmtId="0" fontId="3" fillId="2" borderId="4" xfId="0" applyFont="1" applyFill="1" applyBorder="1" applyAlignment="1">
      <alignment horizontal="left" wrapText="1"/>
    </xf>
    <xf numFmtId="0" fontId="0" fillId="0" borderId="11" xfId="0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24" xfId="0" applyFont="1" applyFill="1" applyBorder="1" applyAlignment="1">
      <alignment horizontal="left"/>
    </xf>
    <xf numFmtId="0" fontId="0" fillId="0" borderId="18" xfId="0" applyBorder="1" applyAlignment="1">
      <alignment horizontal="left" wrapText="1"/>
    </xf>
    <xf numFmtId="0" fontId="0" fillId="0" borderId="25" xfId="0" applyBorder="1" applyAlignment="1">
      <alignment horizontal="left"/>
    </xf>
    <xf numFmtId="0" fontId="0" fillId="0" borderId="4" xfId="0" applyBorder="1" applyAlignment="1">
      <alignment horizontal="left"/>
    </xf>
    <xf numFmtId="0" fontId="6" fillId="2" borderId="13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0" fontId="1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13" fillId="2" borderId="4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1" fillId="0" borderId="4" xfId="0" applyFont="1" applyFill="1" applyBorder="1" applyAlignment="1"/>
    <xf numFmtId="0" fontId="0" fillId="0" borderId="4" xfId="0" applyBorder="1" applyAlignment="1">
      <alignment horizontal="center"/>
    </xf>
    <xf numFmtId="4" fontId="11" fillId="2" borderId="4" xfId="0" applyNumberFormat="1" applyFont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164" fontId="11" fillId="2" borderId="4" xfId="0" applyNumberFormat="1" applyFont="1" applyFill="1" applyBorder="1" applyAlignment="1"/>
    <xf numFmtId="164" fontId="12" fillId="0" borderId="4" xfId="0" applyNumberFormat="1" applyFont="1" applyBorder="1" applyAlignment="1"/>
    <xf numFmtId="0" fontId="3" fillId="2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 applyAlignment="1"/>
    <xf numFmtId="0" fontId="8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/>
    <xf numFmtId="0" fontId="2" fillId="2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/>
    </xf>
    <xf numFmtId="0" fontId="3" fillId="2" borderId="4" xfId="0" applyFont="1" applyFill="1" applyBorder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5"/>
  <sheetViews>
    <sheetView tabSelected="1" topLeftCell="A34" workbookViewId="0">
      <selection activeCell="E80" sqref="E80"/>
    </sheetView>
  </sheetViews>
  <sheetFormatPr defaultRowHeight="15" x14ac:dyDescent="0.25"/>
  <cols>
    <col min="1" max="1" width="6.140625" customWidth="1"/>
    <col min="2" max="2" width="32.140625" customWidth="1"/>
    <col min="3" max="3" width="13.28515625" customWidth="1"/>
    <col min="4" max="4" width="19.7109375" customWidth="1"/>
    <col min="5" max="5" width="24" customWidth="1"/>
    <col min="6" max="6" width="14.28515625" customWidth="1"/>
    <col min="7" max="7" width="11" bestFit="1" customWidth="1"/>
    <col min="8" max="8" width="11" customWidth="1"/>
    <col min="9" max="9" width="20.42578125" customWidth="1"/>
    <col min="10" max="10" width="18.140625" customWidth="1"/>
  </cols>
  <sheetData>
    <row r="1" spans="1:10" x14ac:dyDescent="0.25">
      <c r="A1" s="1"/>
      <c r="B1" s="1"/>
      <c r="C1" s="2"/>
      <c r="D1" s="3"/>
      <c r="E1" s="4"/>
      <c r="F1" s="4"/>
      <c r="G1" s="1"/>
      <c r="H1" s="1"/>
      <c r="I1" s="5"/>
      <c r="J1" s="6"/>
    </row>
    <row r="2" spans="1:10" ht="14.25" customHeight="1" x14ac:dyDescent="0.25">
      <c r="A2" s="7" t="s">
        <v>0</v>
      </c>
      <c r="B2" s="1"/>
      <c r="C2" s="2"/>
      <c r="D2" s="3"/>
      <c r="E2" s="4"/>
      <c r="F2" s="4"/>
      <c r="G2" s="1"/>
      <c r="H2" s="1"/>
      <c r="I2" s="5"/>
      <c r="J2" s="6"/>
    </row>
    <row r="3" spans="1:10" ht="15.75" hidden="1" x14ac:dyDescent="0.25">
      <c r="A3" s="7"/>
      <c r="B3" s="1"/>
      <c r="C3" s="2"/>
      <c r="D3" s="3"/>
      <c r="E3" s="4"/>
      <c r="F3" s="4"/>
      <c r="G3" s="1"/>
      <c r="H3" s="1"/>
      <c r="I3" s="5"/>
      <c r="J3" s="6"/>
    </row>
    <row r="4" spans="1:10" ht="53.25" customHeight="1" x14ac:dyDescent="0.25">
      <c r="A4" s="8"/>
      <c r="B4" s="166" t="s">
        <v>96</v>
      </c>
      <c r="C4" s="166"/>
      <c r="D4" s="166"/>
      <c r="E4" s="166"/>
      <c r="F4" s="166"/>
      <c r="G4" s="9"/>
      <c r="H4" s="43"/>
      <c r="I4" s="10"/>
      <c r="J4" s="10"/>
    </row>
    <row r="5" spans="1:10" ht="6" customHeight="1" thickBot="1" x14ac:dyDescent="0.3">
      <c r="A5" s="10"/>
      <c r="B5" s="11"/>
      <c r="C5" s="11"/>
      <c r="D5" s="11"/>
      <c r="E5" s="11"/>
      <c r="F5" s="11"/>
      <c r="G5" s="6"/>
      <c r="H5" s="6"/>
      <c r="I5" s="1"/>
      <c r="J5" s="1"/>
    </row>
    <row r="6" spans="1:10" ht="15.75" thickBot="1" x14ac:dyDescent="0.3">
      <c r="A6" s="167" t="s">
        <v>1</v>
      </c>
      <c r="B6" s="167" t="s">
        <v>2</v>
      </c>
      <c r="C6" s="167" t="s">
        <v>3</v>
      </c>
      <c r="D6" s="167" t="s">
        <v>4</v>
      </c>
      <c r="E6" s="167" t="s">
        <v>5</v>
      </c>
      <c r="F6" s="167" t="s">
        <v>6</v>
      </c>
      <c r="G6" s="161" t="s">
        <v>7</v>
      </c>
      <c r="H6" s="161" t="s">
        <v>67</v>
      </c>
      <c r="I6" s="161" t="s">
        <v>8</v>
      </c>
      <c r="J6" s="163" t="s">
        <v>9</v>
      </c>
    </row>
    <row r="7" spans="1:10" ht="34.5" customHeight="1" thickBot="1" x14ac:dyDescent="0.3">
      <c r="A7" s="167"/>
      <c r="B7" s="167"/>
      <c r="C7" s="167"/>
      <c r="D7" s="167"/>
      <c r="E7" s="167"/>
      <c r="F7" s="167"/>
      <c r="G7" s="162"/>
      <c r="H7" s="165"/>
      <c r="I7" s="162"/>
      <c r="J7" s="164"/>
    </row>
    <row r="8" spans="1:10" x14ac:dyDescent="0.25">
      <c r="A8" s="12" t="s">
        <v>10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44">
        <v>7</v>
      </c>
      <c r="H8" s="44">
        <v>8</v>
      </c>
      <c r="I8" s="12">
        <v>9</v>
      </c>
      <c r="J8" s="12">
        <v>10</v>
      </c>
    </row>
    <row r="9" spans="1:10" ht="21.75" customHeight="1" x14ac:dyDescent="0.25">
      <c r="A9" s="170" t="s">
        <v>10</v>
      </c>
      <c r="B9" s="146" t="s">
        <v>11</v>
      </c>
      <c r="C9" s="144">
        <v>12406417624</v>
      </c>
      <c r="D9" s="135" t="s">
        <v>12</v>
      </c>
      <c r="E9" s="127" t="s">
        <v>13</v>
      </c>
      <c r="F9" s="135" t="s">
        <v>14</v>
      </c>
      <c r="G9" s="46">
        <v>1500</v>
      </c>
      <c r="H9" s="46" t="s">
        <v>99</v>
      </c>
      <c r="I9" s="168">
        <f>G9+G10</f>
        <v>5500</v>
      </c>
      <c r="J9" s="160"/>
    </row>
    <row r="10" spans="1:10" x14ac:dyDescent="0.25">
      <c r="A10" s="134"/>
      <c r="B10" s="147"/>
      <c r="C10" s="134"/>
      <c r="D10" s="141"/>
      <c r="E10" s="128"/>
      <c r="F10" s="128"/>
      <c r="G10" s="13">
        <v>4000</v>
      </c>
      <c r="H10" s="13" t="s">
        <v>131</v>
      </c>
      <c r="I10" s="169"/>
      <c r="J10" s="134"/>
    </row>
    <row r="11" spans="1:10" ht="45" x14ac:dyDescent="0.25">
      <c r="A11" s="64" t="s">
        <v>20</v>
      </c>
      <c r="B11" s="70" t="s">
        <v>16</v>
      </c>
      <c r="C11" s="63"/>
      <c r="D11" s="62" t="s">
        <v>17</v>
      </c>
      <c r="E11" s="61" t="s">
        <v>18</v>
      </c>
      <c r="F11" s="61" t="s">
        <v>19</v>
      </c>
      <c r="G11" s="53">
        <v>500</v>
      </c>
      <c r="H11" s="48" t="s">
        <v>101</v>
      </c>
      <c r="I11" s="51">
        <f>G11</f>
        <v>500</v>
      </c>
      <c r="J11" s="58"/>
    </row>
    <row r="12" spans="1:10" ht="60" customHeight="1" x14ac:dyDescent="0.25">
      <c r="A12" s="49" t="s">
        <v>15</v>
      </c>
      <c r="B12" s="71" t="s">
        <v>69</v>
      </c>
      <c r="C12" s="48">
        <v>63523968592</v>
      </c>
      <c r="D12" s="19" t="s">
        <v>70</v>
      </c>
      <c r="E12" s="48" t="s">
        <v>71</v>
      </c>
      <c r="F12" s="57" t="s">
        <v>19</v>
      </c>
      <c r="G12" s="53">
        <v>2000</v>
      </c>
      <c r="H12" s="50" t="s">
        <v>104</v>
      </c>
      <c r="I12" s="51">
        <f>G12</f>
        <v>2000</v>
      </c>
      <c r="J12" s="37"/>
    </row>
    <row r="13" spans="1:10" ht="60" customHeight="1" x14ac:dyDescent="0.25">
      <c r="A13" s="109" t="s">
        <v>57</v>
      </c>
      <c r="B13" s="107" t="s">
        <v>72</v>
      </c>
      <c r="C13" s="106">
        <v>65505345246</v>
      </c>
      <c r="D13" s="104" t="s">
        <v>73</v>
      </c>
      <c r="E13" s="106" t="s">
        <v>75</v>
      </c>
      <c r="F13" s="94" t="s">
        <v>74</v>
      </c>
      <c r="G13" s="54">
        <v>2500</v>
      </c>
      <c r="H13" s="52" t="s">
        <v>105</v>
      </c>
      <c r="I13" s="90">
        <f>G13+G14</f>
        <v>3500</v>
      </c>
      <c r="J13" s="88"/>
    </row>
    <row r="14" spans="1:10" ht="53.25" customHeight="1" x14ac:dyDescent="0.25">
      <c r="A14" s="99"/>
      <c r="B14" s="108"/>
      <c r="C14" s="89"/>
      <c r="D14" s="105"/>
      <c r="E14" s="89"/>
      <c r="F14" s="91"/>
      <c r="G14" s="54">
        <v>1000</v>
      </c>
      <c r="H14" s="52" t="s">
        <v>106</v>
      </c>
      <c r="I14" s="91"/>
      <c r="J14" s="89"/>
    </row>
    <row r="15" spans="1:10" ht="15.75" customHeight="1" x14ac:dyDescent="0.25">
      <c r="A15" s="98" t="s">
        <v>58</v>
      </c>
      <c r="B15" s="137" t="s">
        <v>38</v>
      </c>
      <c r="C15" s="134"/>
      <c r="D15" s="139" t="s">
        <v>60</v>
      </c>
      <c r="E15" s="128" t="s">
        <v>61</v>
      </c>
      <c r="F15" s="94" t="s">
        <v>19</v>
      </c>
      <c r="G15" s="53">
        <v>500</v>
      </c>
      <c r="H15" s="48" t="s">
        <v>101</v>
      </c>
      <c r="I15" s="90">
        <f>G15+G16+G17</f>
        <v>4815</v>
      </c>
      <c r="J15" s="88"/>
    </row>
    <row r="16" spans="1:10" ht="15.75" customHeight="1" x14ac:dyDescent="0.25">
      <c r="A16" s="136"/>
      <c r="B16" s="138"/>
      <c r="C16" s="134"/>
      <c r="D16" s="140"/>
      <c r="E16" s="141"/>
      <c r="F16" s="110"/>
      <c r="G16" s="53">
        <v>800</v>
      </c>
      <c r="H16" s="48" t="s">
        <v>102</v>
      </c>
      <c r="I16" s="110"/>
      <c r="J16" s="126"/>
    </row>
    <row r="17" spans="1:12" ht="15.75" customHeight="1" x14ac:dyDescent="0.25">
      <c r="A17" s="136"/>
      <c r="B17" s="138"/>
      <c r="C17" s="134"/>
      <c r="D17" s="140"/>
      <c r="E17" s="141"/>
      <c r="F17" s="110"/>
      <c r="G17" s="53">
        <v>3515</v>
      </c>
      <c r="H17" s="48" t="s">
        <v>103</v>
      </c>
      <c r="I17" s="110"/>
      <c r="J17" s="126"/>
    </row>
    <row r="18" spans="1:12" ht="51.75" customHeight="1" x14ac:dyDescent="0.25">
      <c r="A18" s="59" t="s">
        <v>144</v>
      </c>
      <c r="B18" s="74" t="s">
        <v>36</v>
      </c>
      <c r="C18" s="76">
        <v>46984972009</v>
      </c>
      <c r="D18" s="75" t="s">
        <v>129</v>
      </c>
      <c r="E18" s="35" t="s">
        <v>37</v>
      </c>
      <c r="F18" s="32" t="s">
        <v>19</v>
      </c>
      <c r="G18" s="68">
        <v>400</v>
      </c>
      <c r="H18" s="68" t="s">
        <v>98</v>
      </c>
      <c r="I18" s="67">
        <f>G18</f>
        <v>400</v>
      </c>
      <c r="J18" s="56"/>
    </row>
    <row r="19" spans="1:12" x14ac:dyDescent="0.25">
      <c r="A19" s="150" t="s">
        <v>79</v>
      </c>
      <c r="B19" s="146" t="s">
        <v>21</v>
      </c>
      <c r="C19" s="144">
        <v>86182487115</v>
      </c>
      <c r="D19" s="135" t="s">
        <v>22</v>
      </c>
      <c r="E19" s="127" t="s">
        <v>23</v>
      </c>
      <c r="F19" s="135" t="s">
        <v>24</v>
      </c>
      <c r="G19" s="66">
        <v>2700</v>
      </c>
      <c r="H19" s="48" t="s">
        <v>107</v>
      </c>
      <c r="I19" s="133">
        <f>G19+G20+G21+G22+G23+G24+G25+G26+G27+G28</f>
        <v>21550</v>
      </c>
      <c r="J19" s="134"/>
    </row>
    <row r="20" spans="1:12" x14ac:dyDescent="0.25">
      <c r="A20" s="151"/>
      <c r="B20" s="147"/>
      <c r="C20" s="134"/>
      <c r="D20" s="141"/>
      <c r="E20" s="128"/>
      <c r="F20" s="128"/>
      <c r="G20" s="66">
        <v>1350</v>
      </c>
      <c r="H20" s="48" t="s">
        <v>108</v>
      </c>
      <c r="I20" s="133"/>
      <c r="J20" s="134"/>
    </row>
    <row r="21" spans="1:12" x14ac:dyDescent="0.25">
      <c r="A21" s="151"/>
      <c r="B21" s="147"/>
      <c r="C21" s="134"/>
      <c r="D21" s="141"/>
      <c r="E21" s="128"/>
      <c r="F21" s="128"/>
      <c r="G21" s="66">
        <v>1500</v>
      </c>
      <c r="H21" s="66" t="s">
        <v>109</v>
      </c>
      <c r="I21" s="133"/>
      <c r="J21" s="134"/>
    </row>
    <row r="22" spans="1:12" x14ac:dyDescent="0.25">
      <c r="A22" s="151"/>
      <c r="B22" s="147"/>
      <c r="C22" s="134"/>
      <c r="D22" s="141"/>
      <c r="E22" s="128"/>
      <c r="F22" s="128"/>
      <c r="G22" s="66">
        <v>1500</v>
      </c>
      <c r="H22" s="48" t="s">
        <v>110</v>
      </c>
      <c r="I22" s="133"/>
      <c r="J22" s="134"/>
    </row>
    <row r="23" spans="1:12" x14ac:dyDescent="0.25">
      <c r="A23" s="151"/>
      <c r="B23" s="147"/>
      <c r="C23" s="134"/>
      <c r="D23" s="141"/>
      <c r="E23" s="128"/>
      <c r="F23" s="128"/>
      <c r="G23" s="66">
        <v>1500</v>
      </c>
      <c r="H23" s="66" t="s">
        <v>111</v>
      </c>
      <c r="I23" s="133"/>
      <c r="J23" s="134"/>
    </row>
    <row r="24" spans="1:12" x14ac:dyDescent="0.25">
      <c r="A24" s="151"/>
      <c r="B24" s="147"/>
      <c r="C24" s="134"/>
      <c r="D24" s="141"/>
      <c r="E24" s="128"/>
      <c r="F24" s="128"/>
      <c r="G24" s="66">
        <v>1500</v>
      </c>
      <c r="H24" s="66" t="s">
        <v>112</v>
      </c>
      <c r="I24" s="133"/>
      <c r="J24" s="134"/>
    </row>
    <row r="25" spans="1:12" x14ac:dyDescent="0.25">
      <c r="A25" s="151"/>
      <c r="B25" s="147"/>
      <c r="C25" s="134"/>
      <c r="D25" s="141"/>
      <c r="E25" s="128"/>
      <c r="F25" s="128"/>
      <c r="G25" s="66">
        <v>1500</v>
      </c>
      <c r="H25" s="66" t="s">
        <v>132</v>
      </c>
      <c r="I25" s="133"/>
      <c r="J25" s="134"/>
    </row>
    <row r="26" spans="1:12" x14ac:dyDescent="0.25">
      <c r="A26" s="151"/>
      <c r="B26" s="147"/>
      <c r="C26" s="134"/>
      <c r="D26" s="141"/>
      <c r="E26" s="128"/>
      <c r="F26" s="128"/>
      <c r="G26" s="66">
        <v>1500</v>
      </c>
      <c r="H26" s="66" t="s">
        <v>133</v>
      </c>
      <c r="I26" s="133"/>
      <c r="J26" s="134"/>
    </row>
    <row r="27" spans="1:12" x14ac:dyDescent="0.25">
      <c r="A27" s="151"/>
      <c r="B27" s="147"/>
      <c r="C27" s="134"/>
      <c r="D27" s="141"/>
      <c r="E27" s="128"/>
      <c r="F27" s="128"/>
      <c r="G27" s="66">
        <v>1500</v>
      </c>
      <c r="H27" s="66" t="s">
        <v>134</v>
      </c>
      <c r="I27" s="133"/>
      <c r="J27" s="134"/>
    </row>
    <row r="28" spans="1:12" x14ac:dyDescent="0.25">
      <c r="A28" s="152"/>
      <c r="B28" s="147"/>
      <c r="C28" s="134"/>
      <c r="D28" s="141"/>
      <c r="E28" s="128"/>
      <c r="F28" s="128"/>
      <c r="G28" s="66">
        <v>7000</v>
      </c>
      <c r="H28" s="66" t="s">
        <v>135</v>
      </c>
      <c r="I28" s="133"/>
      <c r="J28" s="134"/>
    </row>
    <row r="29" spans="1:12" ht="42" customHeight="1" x14ac:dyDescent="0.25">
      <c r="A29" s="20" t="s">
        <v>80</v>
      </c>
      <c r="B29" s="72" t="s">
        <v>26</v>
      </c>
      <c r="C29" s="16">
        <v>37936288471</v>
      </c>
      <c r="D29" s="17" t="s">
        <v>51</v>
      </c>
      <c r="E29" s="18" t="s">
        <v>52</v>
      </c>
      <c r="F29" s="57" t="s">
        <v>19</v>
      </c>
      <c r="G29" s="66">
        <v>3000</v>
      </c>
      <c r="H29" s="66" t="s">
        <v>99</v>
      </c>
      <c r="I29" s="67">
        <v>3000</v>
      </c>
      <c r="J29" s="57" t="s">
        <v>35</v>
      </c>
    </row>
    <row r="30" spans="1:12" ht="24.75" customHeight="1" x14ac:dyDescent="0.25">
      <c r="A30" s="159" t="s">
        <v>81</v>
      </c>
      <c r="B30" s="172" t="s">
        <v>27</v>
      </c>
      <c r="C30" s="134">
        <v>2524221654</v>
      </c>
      <c r="D30" s="171" t="s">
        <v>28</v>
      </c>
      <c r="E30" s="128" t="s">
        <v>29</v>
      </c>
      <c r="F30" s="128" t="s">
        <v>30</v>
      </c>
      <c r="G30" s="66">
        <v>1550</v>
      </c>
      <c r="H30" s="66" t="s">
        <v>119</v>
      </c>
      <c r="I30" s="90">
        <f>G30+G31+G32+G33+G34</f>
        <v>15303.380000000001</v>
      </c>
      <c r="J30" s="171" t="s">
        <v>154</v>
      </c>
    </row>
    <row r="31" spans="1:12" ht="25.5" customHeight="1" x14ac:dyDescent="0.25">
      <c r="A31" s="159"/>
      <c r="B31" s="155"/>
      <c r="C31" s="134"/>
      <c r="D31" s="155"/>
      <c r="E31" s="141"/>
      <c r="F31" s="128"/>
      <c r="G31" s="66">
        <v>4455</v>
      </c>
      <c r="H31" s="66" t="s">
        <v>145</v>
      </c>
      <c r="I31" s="110"/>
      <c r="J31" s="128"/>
    </row>
    <row r="32" spans="1:12" ht="25.5" customHeight="1" x14ac:dyDescent="0.25">
      <c r="A32" s="159"/>
      <c r="B32" s="155"/>
      <c r="C32" s="134"/>
      <c r="D32" s="155"/>
      <c r="E32" s="141"/>
      <c r="F32" s="128"/>
      <c r="G32" s="84">
        <v>4455</v>
      </c>
      <c r="H32" s="66" t="s">
        <v>146</v>
      </c>
      <c r="I32" s="110"/>
      <c r="J32" s="128"/>
      <c r="L32" s="87"/>
    </row>
    <row r="33" spans="1:10" ht="25.5" customHeight="1" x14ac:dyDescent="0.25">
      <c r="A33" s="159"/>
      <c r="B33" s="155"/>
      <c r="C33" s="134"/>
      <c r="D33" s="155"/>
      <c r="E33" s="141"/>
      <c r="F33" s="128"/>
      <c r="G33" s="66">
        <v>2288.38</v>
      </c>
      <c r="H33" s="66" t="s">
        <v>117</v>
      </c>
      <c r="I33" s="110"/>
      <c r="J33" s="128"/>
    </row>
    <row r="34" spans="1:10" ht="25.5" customHeight="1" x14ac:dyDescent="0.25">
      <c r="A34" s="159"/>
      <c r="B34" s="155"/>
      <c r="C34" s="134"/>
      <c r="D34" s="155"/>
      <c r="E34" s="141"/>
      <c r="F34" s="128"/>
      <c r="G34" s="66">
        <v>2555</v>
      </c>
      <c r="H34" s="66" t="s">
        <v>153</v>
      </c>
      <c r="I34" s="110"/>
      <c r="J34" s="128"/>
    </row>
    <row r="35" spans="1:10" x14ac:dyDescent="0.25">
      <c r="A35" s="173" t="s">
        <v>82</v>
      </c>
      <c r="B35" s="146" t="s">
        <v>31</v>
      </c>
      <c r="C35" s="179">
        <v>88510845155</v>
      </c>
      <c r="D35" s="135" t="s">
        <v>32</v>
      </c>
      <c r="E35" s="127" t="s">
        <v>33</v>
      </c>
      <c r="F35" s="135" t="s">
        <v>24</v>
      </c>
      <c r="G35" s="131">
        <v>6636.14</v>
      </c>
      <c r="H35" s="131" t="s">
        <v>99</v>
      </c>
      <c r="I35" s="133">
        <f>G35+G38</f>
        <v>13272.28</v>
      </c>
      <c r="J35" s="128" t="s">
        <v>34</v>
      </c>
    </row>
    <row r="36" spans="1:10" x14ac:dyDescent="0.25">
      <c r="A36" s="174"/>
      <c r="B36" s="147"/>
      <c r="C36" s="134"/>
      <c r="D36" s="141"/>
      <c r="E36" s="128"/>
      <c r="F36" s="128"/>
      <c r="G36" s="110"/>
      <c r="H36" s="110"/>
      <c r="I36" s="133"/>
      <c r="J36" s="128"/>
    </row>
    <row r="37" spans="1:10" x14ac:dyDescent="0.25">
      <c r="A37" s="174"/>
      <c r="B37" s="147"/>
      <c r="C37" s="134"/>
      <c r="D37" s="141"/>
      <c r="E37" s="128"/>
      <c r="F37" s="128"/>
      <c r="G37" s="91"/>
      <c r="H37" s="91"/>
      <c r="I37" s="133"/>
      <c r="J37" s="128"/>
    </row>
    <row r="38" spans="1:10" x14ac:dyDescent="0.25">
      <c r="A38" s="174"/>
      <c r="B38" s="147"/>
      <c r="C38" s="134"/>
      <c r="D38" s="141"/>
      <c r="E38" s="128"/>
      <c r="F38" s="128"/>
      <c r="G38" s="132">
        <v>6636.14</v>
      </c>
      <c r="H38" s="132" t="s">
        <v>100</v>
      </c>
      <c r="I38" s="133"/>
      <c r="J38" s="128"/>
    </row>
    <row r="39" spans="1:10" x14ac:dyDescent="0.25">
      <c r="A39" s="174"/>
      <c r="B39" s="147"/>
      <c r="C39" s="134"/>
      <c r="D39" s="141"/>
      <c r="E39" s="128"/>
      <c r="F39" s="128"/>
      <c r="G39" s="110"/>
      <c r="H39" s="110"/>
      <c r="I39" s="133"/>
      <c r="J39" s="128"/>
    </row>
    <row r="40" spans="1:10" x14ac:dyDescent="0.25">
      <c r="A40" s="174"/>
      <c r="B40" s="147"/>
      <c r="C40" s="134"/>
      <c r="D40" s="141"/>
      <c r="E40" s="128"/>
      <c r="F40" s="128"/>
      <c r="G40" s="91"/>
      <c r="H40" s="91"/>
      <c r="I40" s="133"/>
      <c r="J40" s="128"/>
    </row>
    <row r="41" spans="1:10" ht="28.5" customHeight="1" x14ac:dyDescent="0.25">
      <c r="A41" s="173" t="s">
        <v>83</v>
      </c>
      <c r="B41" s="175" t="s">
        <v>121</v>
      </c>
      <c r="C41" s="176">
        <v>36106556146</v>
      </c>
      <c r="D41" s="177" t="s">
        <v>122</v>
      </c>
      <c r="E41" s="178" t="s">
        <v>123</v>
      </c>
      <c r="F41" s="178" t="s">
        <v>24</v>
      </c>
      <c r="G41" s="132">
        <v>2000</v>
      </c>
      <c r="H41" s="132" t="s">
        <v>99</v>
      </c>
      <c r="I41" s="133">
        <f>G41</f>
        <v>2000</v>
      </c>
      <c r="J41" s="129"/>
    </row>
    <row r="42" spans="1:10" x14ac:dyDescent="0.25">
      <c r="A42" s="174"/>
      <c r="B42" s="147"/>
      <c r="C42" s="134"/>
      <c r="D42" s="141"/>
      <c r="E42" s="128"/>
      <c r="F42" s="128"/>
      <c r="G42" s="91"/>
      <c r="H42" s="91"/>
      <c r="I42" s="133"/>
      <c r="J42" s="130"/>
    </row>
    <row r="43" spans="1:10" ht="75" x14ac:dyDescent="0.25">
      <c r="A43" s="77" t="s">
        <v>84</v>
      </c>
      <c r="B43" s="73" t="s">
        <v>130</v>
      </c>
      <c r="C43" s="82">
        <v>30085242513</v>
      </c>
      <c r="D43" s="27" t="s">
        <v>127</v>
      </c>
      <c r="E43" s="36" t="s">
        <v>126</v>
      </c>
      <c r="F43" s="32" t="s">
        <v>14</v>
      </c>
      <c r="G43" s="68">
        <v>1000</v>
      </c>
      <c r="H43" s="68" t="s">
        <v>99</v>
      </c>
      <c r="I43" s="67">
        <f>G43</f>
        <v>1000</v>
      </c>
      <c r="J43" s="16"/>
    </row>
    <row r="44" spans="1:10" ht="30" x14ac:dyDescent="0.25">
      <c r="A44" s="78" t="s">
        <v>85</v>
      </c>
      <c r="B44" s="79" t="s">
        <v>39</v>
      </c>
      <c r="C44" s="83">
        <v>65217704945</v>
      </c>
      <c r="D44" s="29" t="s">
        <v>128</v>
      </c>
      <c r="E44" s="36" t="s">
        <v>40</v>
      </c>
      <c r="F44" s="33" t="s">
        <v>14</v>
      </c>
      <c r="G44" s="66">
        <v>730</v>
      </c>
      <c r="H44" s="66" t="s">
        <v>97</v>
      </c>
      <c r="I44" s="67">
        <f>G44</f>
        <v>730</v>
      </c>
      <c r="J44" s="16"/>
    </row>
    <row r="45" spans="1:10" x14ac:dyDescent="0.25">
      <c r="A45" s="170" t="s">
        <v>86</v>
      </c>
      <c r="B45" s="146" t="s">
        <v>147</v>
      </c>
      <c r="C45" s="144">
        <v>79844401037</v>
      </c>
      <c r="D45" s="135" t="s">
        <v>41</v>
      </c>
      <c r="E45" s="149" t="s">
        <v>62</v>
      </c>
      <c r="F45" s="135" t="s">
        <v>30</v>
      </c>
      <c r="G45" s="66">
        <v>7000</v>
      </c>
      <c r="H45" s="66" t="s">
        <v>114</v>
      </c>
      <c r="I45" s="133">
        <f>G45+G46+G47+G48+G49+G50+G51+G52+G53+G54</f>
        <v>73000</v>
      </c>
      <c r="J45" s="134"/>
    </row>
    <row r="46" spans="1:10" x14ac:dyDescent="0.25">
      <c r="A46" s="134"/>
      <c r="B46" s="147"/>
      <c r="C46" s="145"/>
      <c r="D46" s="141"/>
      <c r="E46" s="128"/>
      <c r="F46" s="128"/>
      <c r="G46" s="66">
        <v>7000</v>
      </c>
      <c r="H46" s="66" t="s">
        <v>105</v>
      </c>
      <c r="I46" s="133"/>
      <c r="J46" s="134"/>
    </row>
    <row r="47" spans="1:10" x14ac:dyDescent="0.25">
      <c r="A47" s="134"/>
      <c r="B47" s="147"/>
      <c r="C47" s="145"/>
      <c r="D47" s="141"/>
      <c r="E47" s="128"/>
      <c r="F47" s="128"/>
      <c r="G47" s="66">
        <v>7000</v>
      </c>
      <c r="H47" s="66" t="s">
        <v>106</v>
      </c>
      <c r="I47" s="133"/>
      <c r="J47" s="134"/>
    </row>
    <row r="48" spans="1:10" x14ac:dyDescent="0.25">
      <c r="A48" s="134"/>
      <c r="B48" s="147"/>
      <c r="C48" s="145"/>
      <c r="D48" s="141"/>
      <c r="E48" s="128"/>
      <c r="F48" s="128"/>
      <c r="G48" s="66">
        <v>7000</v>
      </c>
      <c r="H48" s="66" t="s">
        <v>115</v>
      </c>
      <c r="I48" s="133"/>
      <c r="J48" s="134"/>
    </row>
    <row r="49" spans="1:10" x14ac:dyDescent="0.25">
      <c r="A49" s="134"/>
      <c r="B49" s="147"/>
      <c r="C49" s="145"/>
      <c r="D49" s="141"/>
      <c r="E49" s="128"/>
      <c r="F49" s="128"/>
      <c r="G49" s="66">
        <v>10000</v>
      </c>
      <c r="H49" s="66" t="s">
        <v>116</v>
      </c>
      <c r="I49" s="133"/>
      <c r="J49" s="134"/>
    </row>
    <row r="50" spans="1:10" x14ac:dyDescent="0.25">
      <c r="A50" s="134"/>
      <c r="B50" s="147"/>
      <c r="C50" s="145"/>
      <c r="D50" s="141"/>
      <c r="E50" s="128"/>
      <c r="F50" s="128"/>
      <c r="G50" s="66">
        <v>7000</v>
      </c>
      <c r="H50" s="66" t="s">
        <v>117</v>
      </c>
      <c r="I50" s="133"/>
      <c r="J50" s="134"/>
    </row>
    <row r="51" spans="1:10" x14ac:dyDescent="0.25">
      <c r="A51" s="134"/>
      <c r="B51" s="147"/>
      <c r="C51" s="145"/>
      <c r="D51" s="141"/>
      <c r="E51" s="128"/>
      <c r="F51" s="128"/>
      <c r="G51" s="66">
        <v>7000</v>
      </c>
      <c r="H51" s="66" t="s">
        <v>118</v>
      </c>
      <c r="I51" s="133"/>
      <c r="J51" s="134"/>
    </row>
    <row r="52" spans="1:10" x14ac:dyDescent="0.25">
      <c r="A52" s="134"/>
      <c r="B52" s="147"/>
      <c r="C52" s="145"/>
      <c r="D52" s="141"/>
      <c r="E52" s="128"/>
      <c r="F52" s="128"/>
      <c r="G52" s="66">
        <v>7000</v>
      </c>
      <c r="H52" s="66" t="s">
        <v>139</v>
      </c>
      <c r="I52" s="133"/>
      <c r="J52" s="134"/>
    </row>
    <row r="53" spans="1:10" x14ac:dyDescent="0.25">
      <c r="A53" s="134"/>
      <c r="B53" s="147"/>
      <c r="C53" s="145"/>
      <c r="D53" s="141"/>
      <c r="E53" s="128"/>
      <c r="F53" s="128"/>
      <c r="G53" s="66">
        <v>7000</v>
      </c>
      <c r="H53" s="66" t="s">
        <v>134</v>
      </c>
      <c r="I53" s="133"/>
      <c r="J53" s="134"/>
    </row>
    <row r="54" spans="1:10" x14ac:dyDescent="0.25">
      <c r="A54" s="134"/>
      <c r="B54" s="147"/>
      <c r="C54" s="145"/>
      <c r="D54" s="141"/>
      <c r="E54" s="128"/>
      <c r="F54" s="128"/>
      <c r="G54" s="66">
        <v>7000</v>
      </c>
      <c r="H54" s="66" t="s">
        <v>140</v>
      </c>
      <c r="I54" s="133"/>
      <c r="J54" s="134"/>
    </row>
    <row r="55" spans="1:10" ht="43.5" x14ac:dyDescent="0.25">
      <c r="A55" s="14" t="s">
        <v>87</v>
      </c>
      <c r="B55" s="85" t="s">
        <v>42</v>
      </c>
      <c r="C55" s="15">
        <v>73482300715</v>
      </c>
      <c r="D55" s="28" t="s">
        <v>43</v>
      </c>
      <c r="E55" s="34" t="s">
        <v>44</v>
      </c>
      <c r="F55" s="61" t="s">
        <v>30</v>
      </c>
      <c r="G55" s="66">
        <v>1990.84</v>
      </c>
      <c r="H55" s="66" t="s">
        <v>113</v>
      </c>
      <c r="I55" s="67">
        <v>1990.84</v>
      </c>
      <c r="J55" s="16"/>
    </row>
    <row r="56" spans="1:10" x14ac:dyDescent="0.25">
      <c r="A56" s="111" t="s">
        <v>88</v>
      </c>
      <c r="B56" s="114" t="s">
        <v>45</v>
      </c>
      <c r="C56" s="117">
        <v>93594151920</v>
      </c>
      <c r="D56" s="122" t="s">
        <v>46</v>
      </c>
      <c r="E56" s="120" t="s">
        <v>47</v>
      </c>
      <c r="F56" s="120" t="s">
        <v>24</v>
      </c>
      <c r="G56" s="69">
        <v>1000</v>
      </c>
      <c r="H56" s="69" t="s">
        <v>99</v>
      </c>
      <c r="I56" s="90">
        <f>G56+G57+G58</f>
        <v>12500</v>
      </c>
      <c r="J56" s="88"/>
    </row>
    <row r="57" spans="1:10" ht="15" customHeight="1" x14ac:dyDescent="0.25">
      <c r="A57" s="112"/>
      <c r="B57" s="115"/>
      <c r="C57" s="118"/>
      <c r="D57" s="123"/>
      <c r="E57" s="121"/>
      <c r="F57" s="125"/>
      <c r="G57" s="69">
        <v>5750</v>
      </c>
      <c r="H57" s="69" t="s">
        <v>99</v>
      </c>
      <c r="I57" s="110"/>
      <c r="J57" s="126"/>
    </row>
    <row r="58" spans="1:10" x14ac:dyDescent="0.25">
      <c r="A58" s="113"/>
      <c r="B58" s="116"/>
      <c r="C58" s="119"/>
      <c r="D58" s="124"/>
      <c r="E58" s="97"/>
      <c r="F58" s="95"/>
      <c r="G58" s="69">
        <v>5750</v>
      </c>
      <c r="H58" s="69" t="s">
        <v>100</v>
      </c>
      <c r="I58" s="91"/>
      <c r="J58" s="89"/>
    </row>
    <row r="59" spans="1:10" x14ac:dyDescent="0.25">
      <c r="A59" s="159" t="s">
        <v>89</v>
      </c>
      <c r="B59" s="157" t="s">
        <v>66</v>
      </c>
      <c r="C59" s="145">
        <v>51187620402</v>
      </c>
      <c r="D59" s="155" t="s">
        <v>55</v>
      </c>
      <c r="E59" s="96" t="s">
        <v>56</v>
      </c>
      <c r="F59" s="94" t="s">
        <v>19</v>
      </c>
      <c r="G59" s="69">
        <v>700</v>
      </c>
      <c r="H59" s="69" t="s">
        <v>99</v>
      </c>
      <c r="I59" s="92">
        <f>G59+G60</f>
        <v>1400</v>
      </c>
      <c r="J59" s="88"/>
    </row>
    <row r="60" spans="1:10" x14ac:dyDescent="0.25">
      <c r="A60" s="159"/>
      <c r="B60" s="158"/>
      <c r="C60" s="145"/>
      <c r="D60" s="156"/>
      <c r="E60" s="97"/>
      <c r="F60" s="95"/>
      <c r="G60" s="66">
        <v>700</v>
      </c>
      <c r="H60" s="66" t="s">
        <v>99</v>
      </c>
      <c r="I60" s="93"/>
      <c r="J60" s="89"/>
    </row>
    <row r="61" spans="1:10" ht="30" x14ac:dyDescent="0.25">
      <c r="A61" s="20" t="s">
        <v>90</v>
      </c>
      <c r="B61" s="86" t="s">
        <v>120</v>
      </c>
      <c r="C61" s="80">
        <v>46960445859</v>
      </c>
      <c r="D61" s="19" t="s">
        <v>124</v>
      </c>
      <c r="E61" s="55" t="s">
        <v>125</v>
      </c>
      <c r="F61" s="65" t="s">
        <v>25</v>
      </c>
      <c r="G61" s="66">
        <v>1500</v>
      </c>
      <c r="H61" s="66" t="s">
        <v>99</v>
      </c>
      <c r="I61" s="67">
        <f>G61</f>
        <v>1500</v>
      </c>
      <c r="J61" s="16"/>
    </row>
    <row r="62" spans="1:10" ht="33.75" customHeight="1" x14ac:dyDescent="0.25">
      <c r="A62" s="20" t="s">
        <v>91</v>
      </c>
      <c r="B62" s="71" t="s">
        <v>68</v>
      </c>
      <c r="C62" s="81">
        <v>17161869807</v>
      </c>
      <c r="D62" s="19" t="s">
        <v>76</v>
      </c>
      <c r="E62" s="38" t="s">
        <v>65</v>
      </c>
      <c r="F62" s="65" t="s">
        <v>25</v>
      </c>
      <c r="G62" s="66">
        <v>700</v>
      </c>
      <c r="H62" s="66" t="s">
        <v>99</v>
      </c>
      <c r="I62" s="67">
        <f>G62</f>
        <v>700</v>
      </c>
      <c r="J62" s="16"/>
    </row>
    <row r="63" spans="1:10" ht="32.25" customHeight="1" x14ac:dyDescent="0.25">
      <c r="A63" s="20" t="s">
        <v>92</v>
      </c>
      <c r="B63" s="86" t="s">
        <v>63</v>
      </c>
      <c r="C63" s="81" t="s">
        <v>77</v>
      </c>
      <c r="D63" s="19" t="s">
        <v>78</v>
      </c>
      <c r="E63" s="38" t="s">
        <v>64</v>
      </c>
      <c r="F63" s="65" t="s">
        <v>25</v>
      </c>
      <c r="G63" s="66">
        <v>700</v>
      </c>
      <c r="H63" s="66" t="s">
        <v>99</v>
      </c>
      <c r="I63" s="67">
        <f>G63</f>
        <v>700</v>
      </c>
      <c r="J63" s="16"/>
    </row>
    <row r="64" spans="1:10" x14ac:dyDescent="0.25">
      <c r="A64" s="98" t="s">
        <v>93</v>
      </c>
      <c r="B64" s="100" t="s">
        <v>48</v>
      </c>
      <c r="C64" s="102">
        <v>79896958112</v>
      </c>
      <c r="D64" s="104" t="s">
        <v>53</v>
      </c>
      <c r="E64" s="94" t="s">
        <v>54</v>
      </c>
      <c r="F64" s="94" t="s">
        <v>19</v>
      </c>
      <c r="G64" s="68">
        <v>1000</v>
      </c>
      <c r="H64" s="68" t="s">
        <v>99</v>
      </c>
      <c r="I64" s="90">
        <f>G64+G65</f>
        <v>1700</v>
      </c>
      <c r="J64" s="88"/>
    </row>
    <row r="65" spans="1:10" x14ac:dyDescent="0.25">
      <c r="A65" s="99"/>
      <c r="B65" s="101"/>
      <c r="C65" s="103"/>
      <c r="D65" s="105"/>
      <c r="E65" s="89"/>
      <c r="F65" s="95"/>
      <c r="G65" s="68">
        <v>700</v>
      </c>
      <c r="H65" s="68" t="s">
        <v>99</v>
      </c>
      <c r="I65" s="91"/>
      <c r="J65" s="89"/>
    </row>
    <row r="66" spans="1:10" ht="30" x14ac:dyDescent="0.25">
      <c r="A66" s="49" t="s">
        <v>94</v>
      </c>
      <c r="B66" s="47" t="s">
        <v>136</v>
      </c>
      <c r="C66" s="81">
        <v>60727152857</v>
      </c>
      <c r="D66" s="19" t="s">
        <v>142</v>
      </c>
      <c r="E66" s="48" t="s">
        <v>143</v>
      </c>
      <c r="F66" s="57" t="s">
        <v>30</v>
      </c>
      <c r="G66" s="68">
        <v>500</v>
      </c>
      <c r="H66" s="68" t="s">
        <v>148</v>
      </c>
      <c r="I66" s="67">
        <f>G66</f>
        <v>500</v>
      </c>
      <c r="J66" s="48"/>
    </row>
    <row r="67" spans="1:10" ht="30" x14ac:dyDescent="0.25">
      <c r="A67" s="49" t="s">
        <v>141</v>
      </c>
      <c r="B67" s="47" t="s">
        <v>137</v>
      </c>
      <c r="C67" s="81">
        <v>27151565686</v>
      </c>
      <c r="D67" s="19" t="s">
        <v>149</v>
      </c>
      <c r="E67" s="48" t="s">
        <v>150</v>
      </c>
      <c r="F67" s="57" t="s">
        <v>14</v>
      </c>
      <c r="G67" s="68">
        <v>300</v>
      </c>
      <c r="H67" s="68" t="s">
        <v>138</v>
      </c>
      <c r="I67" s="67">
        <f>G67</f>
        <v>300</v>
      </c>
      <c r="J67" s="48"/>
    </row>
    <row r="68" spans="1:10" ht="45" x14ac:dyDescent="0.25">
      <c r="A68" s="49" t="s">
        <v>95</v>
      </c>
      <c r="B68" s="47" t="s">
        <v>49</v>
      </c>
      <c r="C68" s="60">
        <v>70948165237</v>
      </c>
      <c r="D68" s="19" t="s">
        <v>50</v>
      </c>
      <c r="E68" s="18" t="s">
        <v>151</v>
      </c>
      <c r="F68" s="57" t="s">
        <v>24</v>
      </c>
      <c r="G68" s="68">
        <v>1000</v>
      </c>
      <c r="H68" s="68" t="s">
        <v>119</v>
      </c>
      <c r="I68" s="67">
        <f>G68</f>
        <v>1000</v>
      </c>
      <c r="J68" s="16"/>
    </row>
    <row r="69" spans="1:10" ht="15.75" x14ac:dyDescent="0.25">
      <c r="A69" s="153" t="s">
        <v>59</v>
      </c>
      <c r="B69" s="154"/>
      <c r="C69" s="154"/>
      <c r="D69" s="154"/>
      <c r="E69" s="154"/>
      <c r="F69" s="154"/>
      <c r="G69" s="145"/>
      <c r="H69" s="145"/>
      <c r="I69" s="31">
        <f>SUM(I9:I68)</f>
        <v>168861.5</v>
      </c>
      <c r="J69" s="30"/>
    </row>
    <row r="70" spans="1:10" x14ac:dyDescent="0.25">
      <c r="A70" s="1"/>
      <c r="B70" s="1" t="s">
        <v>152</v>
      </c>
      <c r="C70" s="1"/>
      <c r="D70" s="25"/>
      <c r="E70" s="1"/>
      <c r="F70" s="148"/>
      <c r="G70" s="148"/>
      <c r="H70" s="42"/>
      <c r="I70" s="26"/>
      <c r="J70" s="1"/>
    </row>
    <row r="71" spans="1:10" ht="15.75" thickBot="1" x14ac:dyDescent="0.3">
      <c r="A71" s="1"/>
      <c r="B71" s="1"/>
      <c r="C71" s="1"/>
      <c r="D71" s="25"/>
      <c r="E71" s="1"/>
      <c r="F71" s="143"/>
      <c r="G71" s="143"/>
      <c r="H71" s="39"/>
      <c r="I71" s="39"/>
      <c r="J71" s="40"/>
    </row>
    <row r="72" spans="1:10" ht="18.75" x14ac:dyDescent="0.3">
      <c r="A72" s="21"/>
      <c r="B72" s="142"/>
      <c r="C72" s="142"/>
      <c r="D72" s="142"/>
      <c r="E72" s="142"/>
      <c r="F72" s="142"/>
      <c r="G72" s="22"/>
      <c r="H72" s="45"/>
      <c r="I72" s="23"/>
      <c r="J72" s="24"/>
    </row>
    <row r="73" spans="1:10" x14ac:dyDescent="0.25">
      <c r="A73" s="1"/>
      <c r="B73" s="1"/>
      <c r="C73" s="1"/>
      <c r="D73" s="25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25"/>
      <c r="E74" s="1"/>
      <c r="F74" s="143"/>
      <c r="G74" s="143"/>
      <c r="H74" s="41"/>
      <c r="I74" s="26"/>
      <c r="J74" s="1"/>
    </row>
    <row r="75" spans="1:10" x14ac:dyDescent="0.25">
      <c r="A75" s="1"/>
      <c r="B75" s="1"/>
      <c r="C75" s="1"/>
      <c r="D75" s="25"/>
      <c r="E75" s="1"/>
      <c r="F75" s="143"/>
      <c r="G75" s="143"/>
      <c r="H75" s="41"/>
      <c r="I75" s="26"/>
      <c r="J75" s="1"/>
    </row>
  </sheetData>
  <mergeCells count="111">
    <mergeCell ref="J30:J34"/>
    <mergeCell ref="A30:A34"/>
    <mergeCell ref="F30:F34"/>
    <mergeCell ref="E30:E34"/>
    <mergeCell ref="D30:D34"/>
    <mergeCell ref="C30:C34"/>
    <mergeCell ref="B30:B34"/>
    <mergeCell ref="A45:A54"/>
    <mergeCell ref="H35:H37"/>
    <mergeCell ref="H38:H40"/>
    <mergeCell ref="H41:H42"/>
    <mergeCell ref="A41:A42"/>
    <mergeCell ref="B41:B42"/>
    <mergeCell ref="C41:C42"/>
    <mergeCell ref="D41:D42"/>
    <mergeCell ref="E41:E42"/>
    <mergeCell ref="F41:F42"/>
    <mergeCell ref="G41:G42"/>
    <mergeCell ref="D35:D40"/>
    <mergeCell ref="C35:C40"/>
    <mergeCell ref="B35:B40"/>
    <mergeCell ref="A35:A40"/>
    <mergeCell ref="I35:I40"/>
    <mergeCell ref="I30:I34"/>
    <mergeCell ref="J9:J10"/>
    <mergeCell ref="G6:G7"/>
    <mergeCell ref="I6:I7"/>
    <mergeCell ref="J6:J7"/>
    <mergeCell ref="H6:H7"/>
    <mergeCell ref="B4:F4"/>
    <mergeCell ref="A6:A7"/>
    <mergeCell ref="B6:B7"/>
    <mergeCell ref="C6:C7"/>
    <mergeCell ref="D6:D7"/>
    <mergeCell ref="E6:E7"/>
    <mergeCell ref="F6:F7"/>
    <mergeCell ref="I9:I10"/>
    <mergeCell ref="A9:A10"/>
    <mergeCell ref="B9:B10"/>
    <mergeCell ref="C9:C10"/>
    <mergeCell ref="D9:D10"/>
    <mergeCell ref="E9:E10"/>
    <mergeCell ref="F9:F10"/>
    <mergeCell ref="J19:J28"/>
    <mergeCell ref="F19:F28"/>
    <mergeCell ref="E19:E28"/>
    <mergeCell ref="D19:D28"/>
    <mergeCell ref="F15:F17"/>
    <mergeCell ref="I15:I17"/>
    <mergeCell ref="J15:J17"/>
    <mergeCell ref="D13:D14"/>
    <mergeCell ref="I19:I28"/>
    <mergeCell ref="A15:A17"/>
    <mergeCell ref="B15:B17"/>
    <mergeCell ref="C15:C17"/>
    <mergeCell ref="D15:D17"/>
    <mergeCell ref="E15:E17"/>
    <mergeCell ref="B72:F72"/>
    <mergeCell ref="F74:G74"/>
    <mergeCell ref="F75:G75"/>
    <mergeCell ref="C45:C54"/>
    <mergeCell ref="B45:B54"/>
    <mergeCell ref="F70:G70"/>
    <mergeCell ref="F71:G71"/>
    <mergeCell ref="F45:F54"/>
    <mergeCell ref="E45:E54"/>
    <mergeCell ref="D45:D54"/>
    <mergeCell ref="F64:F65"/>
    <mergeCell ref="C19:C28"/>
    <mergeCell ref="B19:B28"/>
    <mergeCell ref="A19:A28"/>
    <mergeCell ref="A69:H69"/>
    <mergeCell ref="D59:D60"/>
    <mergeCell ref="C59:C60"/>
    <mergeCell ref="B59:B60"/>
    <mergeCell ref="A59:A60"/>
    <mergeCell ref="C13:C14"/>
    <mergeCell ref="B13:B14"/>
    <mergeCell ref="A13:A14"/>
    <mergeCell ref="J13:J14"/>
    <mergeCell ref="I56:I58"/>
    <mergeCell ref="A56:A58"/>
    <mergeCell ref="B56:B58"/>
    <mergeCell ref="C56:C58"/>
    <mergeCell ref="E56:E58"/>
    <mergeCell ref="D56:D58"/>
    <mergeCell ref="F56:F58"/>
    <mergeCell ref="J56:J58"/>
    <mergeCell ref="E35:E40"/>
    <mergeCell ref="J41:J42"/>
    <mergeCell ref="G35:G37"/>
    <mergeCell ref="G38:G40"/>
    <mergeCell ref="F13:F14"/>
    <mergeCell ref="I13:I14"/>
    <mergeCell ref="E13:E14"/>
    <mergeCell ref="I45:I54"/>
    <mergeCell ref="J45:J54"/>
    <mergeCell ref="I41:I42"/>
    <mergeCell ref="J35:J40"/>
    <mergeCell ref="F35:F40"/>
    <mergeCell ref="J64:J65"/>
    <mergeCell ref="I64:I65"/>
    <mergeCell ref="I59:I60"/>
    <mergeCell ref="F59:F60"/>
    <mergeCell ref="E59:E60"/>
    <mergeCell ref="A64:A65"/>
    <mergeCell ref="B64:B65"/>
    <mergeCell ref="C64:C65"/>
    <mergeCell ref="D64:D65"/>
    <mergeCell ref="E64:E65"/>
    <mergeCell ref="J59:J60"/>
  </mergeCells>
  <pageMargins left="0.7" right="0.7" top="0.75" bottom="0.75" header="0.3" footer="0.3"/>
  <pageSetup paperSize="9" scale="7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2025-02-05T10:49:05Z</dcterms:modified>
</cp:coreProperties>
</file>